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65341" windowWidth="11355" windowHeight="13170" activeTab="0"/>
  </bookViews>
  <sheets>
    <sheet name="C-10 река Ертис" sheetId="1" r:id="rId1"/>
    <sheet name="C-10 река Жайык" sheetId="2" r:id="rId2"/>
    <sheet name="C-10 река Сырдария" sheetId="3" r:id="rId3"/>
  </sheets>
  <definedNames>
    <definedName name="_xlnm.Print_Area" localSheetId="1">'C-10 река Жайык'!$A$1:$F$44</definedName>
    <definedName name="_xlnm.Print_Area" localSheetId="2">'C-10 река Сырдария'!$A$1:$F$87</definedName>
  </definedNames>
  <calcPr fullCalcOnLoad="1"/>
</workbook>
</file>

<file path=xl/sharedStrings.xml><?xml version="1.0" encoding="utf-8"?>
<sst xmlns="http://schemas.openxmlformats.org/spreadsheetml/2006/main" count="388" uniqueCount="67">
  <si>
    <t xml:space="preserve">  </t>
  </si>
  <si>
    <t>Станция мониторинга A3</t>
  </si>
  <si>
    <t>Единица</t>
  </si>
  <si>
    <t>мг N/л</t>
  </si>
  <si>
    <t xml:space="preserve">Примечания: </t>
  </si>
  <si>
    <t>Станция мониторинга C2</t>
  </si>
  <si>
    <t>Станция мониторинга C3</t>
  </si>
  <si>
    <t>Аммонийный азот (NH4)</t>
  </si>
  <si>
    <t>Для получения сбалансированного представления о качестве воды, странам следует указать данные, касающиеся, как минимум (минимальная концентрация), трех больших рек. Данные могут быть представлены и по большему числу рек, в зависимости от решения страны. Данные необходимо предоставить по главным рекам больших водоразделов. Для каждой выбранной реки заполните, пожалуйста, отдельный лист, в котором следует указать данные не менее, чем по трем точкам отбора проб:а) первое значение – в створе, находящемся в самом нижнем течении реки, в районе ее впадения в море, залив, другую реку более высокого порядка, или  в районе границы пересечения реки с другим государством, если она вытекает из страны; б) второе значение – в створе, находящемся в истоке реки или в районе пересечения границы рекой, если она втекает из соседнего государства (фоновый створ); в) третье значение – в своре, находящемся между двумя первыми створами. Данные могут быть представлены и по большему числу точек отбора проб.
Укажите, пожалуйста, какой период времени охватывают данные (целый год, сезон). Укажите также максимальное значение, минимальное значение, среднее арифметическое всех измеренных значений, а также стандартное отклонение для всех измерений для каждой станции.
Там, где это будет возможно, следует приложить карту с обозначением местоположения точек отбора проб.
Аналитический метод определения БПК5 должен соответствовать ISO 5815-1: 2003 и ISO 5815-2:2003; в случае применения другого метода, следует указать его спецификацию. Аналитический метод определения ионов аммония должен соответствовать ISO 7150: 1984 и ISO 6778: 1984; в случае применения другого метода, следует указать его спецификацию. Если данные за какой-либо год недоступны, то в таком случае внесите, пожалуйста, в таблицу “n/a”.</t>
  </si>
  <si>
    <t>река Жайык</t>
  </si>
  <si>
    <t>мг /л</t>
  </si>
  <si>
    <t>краткое изложение для  реки Cырдарьи</t>
  </si>
  <si>
    <t>краткое изложение для  реки B</t>
  </si>
  <si>
    <t>река Сырдарья</t>
  </si>
  <si>
    <t xml:space="preserve">  Оттегіні биохимиялық тұтыну және өзен суындағы аммоний азотының концентрациясы</t>
  </si>
  <si>
    <t xml:space="preserve">Өзеннің атауы A: </t>
  </si>
  <si>
    <t>Ертіс</t>
  </si>
  <si>
    <t xml:space="preserve">A1 мониторингтің станциясы </t>
  </si>
  <si>
    <t>Оттегіні биохимиялық тұтыну (ОБТ5)</t>
  </si>
  <si>
    <t>Бірлігі</t>
  </si>
  <si>
    <t>Жер үсті су сапасының мониторингі</t>
  </si>
  <si>
    <t>Мониторинг станциясының түрі</t>
  </si>
  <si>
    <t>КК / АА / ЖЖЖЖ КК/АА / ЖЖЖЖ</t>
  </si>
  <si>
    <t>Іріктеу кезеңінде алынған сынамалардың саны</t>
  </si>
  <si>
    <t>бірлікте</t>
  </si>
  <si>
    <t>орташа</t>
  </si>
  <si>
    <t>Сынама алу кезеңі</t>
  </si>
  <si>
    <t>Боран ауылы</t>
  </si>
  <si>
    <t>01/01/2019-31/12/2019 аралығында</t>
  </si>
  <si>
    <t xml:space="preserve">Ескерту: </t>
  </si>
  <si>
    <t>ОБТ5: Оттегіні биохимиялық тұтыну – суда болатын органикалық заттардың аэробты ыдырауы үшін ағзалар тұтынатын ерітілген оттегінің мөлшелері.</t>
  </si>
  <si>
    <t xml:space="preserve">A2 мониторингтің станциясы </t>
  </si>
  <si>
    <t>Өскемен қаласы</t>
  </si>
  <si>
    <t>Прииртышское ауылы</t>
  </si>
  <si>
    <t>Ертіс өзені үшін қысқаша мазмұндама</t>
  </si>
  <si>
    <t>Азот аммоний (NH4/N-NH4)</t>
  </si>
  <si>
    <t xml:space="preserve">Өзеннің атауы B: </t>
  </si>
  <si>
    <t xml:space="preserve">Өзеннің атауы C: </t>
  </si>
  <si>
    <t>Январцево ауылы</t>
  </si>
  <si>
    <t xml:space="preserve">В1 мониторингтің станциясы </t>
  </si>
  <si>
    <t xml:space="preserve">С1 мониторингтің станциясы </t>
  </si>
  <si>
    <t xml:space="preserve">Кокбулак ауылы </t>
  </si>
  <si>
    <t>01/01/2020-31/12/2020 аралығында</t>
  </si>
  <si>
    <t>01/01/2021-31/12/2021 аралығында</t>
  </si>
  <si>
    <t>С 01/01/2017 31/12/2017 аралығында</t>
  </si>
  <si>
    <t>С 01/01/2018 31/12/2018 аралығында</t>
  </si>
  <si>
    <t>С 01/01/2019 31/12/2019 аралығында</t>
  </si>
  <si>
    <t>С 01/01/2020  31/12/2020 аралығында</t>
  </si>
  <si>
    <t>С 01/01/2021 31/12/2021 аралығында</t>
  </si>
  <si>
    <t>Қазақстан Республикасы  Экология  және табиғи ресурстар министрлігі "Қазгидромет" РМК мәліметтері бойынша</t>
  </si>
  <si>
    <t>01/01/2022-31/12/2022 аралығында</t>
  </si>
  <si>
    <t>С 01/01/2022 31/12/2022 аралығында</t>
  </si>
  <si>
    <t>максимум (максималдық концентрациясы)</t>
  </si>
  <si>
    <r>
      <t>мг О</t>
    </r>
    <r>
      <rPr>
        <vertAlign val="subscript"/>
        <sz val="12"/>
        <rFont val="Roboto"/>
        <family val="0"/>
      </rPr>
      <t>2</t>
    </r>
    <r>
      <rPr>
        <sz val="12"/>
        <rFont val="Roboto"/>
        <family val="0"/>
      </rPr>
      <t>/л</t>
    </r>
  </si>
  <si>
    <t>минимум (минималдық концентрациясы)</t>
  </si>
  <si>
    <t>Орташа квадраттық ауытқу (Шоғырланудың орташа арифметикалылық мәні)</t>
  </si>
  <si>
    <t>Аммоний(NH4/N-NH4)</t>
  </si>
  <si>
    <t>Аммоний (NH4/N-NH4)</t>
  </si>
  <si>
    <r>
      <rPr>
        <b/>
        <sz val="12"/>
        <rFont val="Roboto"/>
        <family val="0"/>
      </rPr>
      <t xml:space="preserve">максимум (максималдық концентрациясы) </t>
    </r>
    <r>
      <rPr>
        <sz val="12"/>
        <rFont val="Roboto"/>
        <family val="0"/>
      </rPr>
      <t xml:space="preserve">(MAX (6-жолы, 21-жолы, 36-жолы))  </t>
    </r>
  </si>
  <si>
    <r>
      <rPr>
        <b/>
        <sz val="12"/>
        <rFont val="Roboto"/>
        <family val="0"/>
      </rPr>
      <t>минимум</t>
    </r>
    <r>
      <rPr>
        <sz val="12"/>
        <rFont val="Roboto"/>
        <family val="0"/>
      </rPr>
      <t xml:space="preserve"> </t>
    </r>
    <r>
      <rPr>
        <b/>
        <sz val="12"/>
        <rFont val="Roboto"/>
        <family val="0"/>
      </rPr>
      <t>(минималдық концентрациясы)</t>
    </r>
    <r>
      <rPr>
        <sz val="12"/>
        <rFont val="Roboto"/>
        <family val="0"/>
      </rPr>
      <t>(MIN (7-жолы, 22-жолы, 37-жолы))</t>
    </r>
  </si>
  <si>
    <r>
      <rPr>
        <b/>
        <sz val="12"/>
        <rFont val="Roboto"/>
        <family val="0"/>
      </rPr>
      <t>орташа</t>
    </r>
    <r>
      <rPr>
        <sz val="12"/>
        <rFont val="Roboto"/>
        <family val="0"/>
      </rPr>
      <t xml:space="preserve"> ((8-жолы + 23-жолы + 38-жолы) /n)</t>
    </r>
  </si>
  <si>
    <r>
      <rPr>
        <b/>
        <sz val="12"/>
        <rFont val="Roboto"/>
        <family val="0"/>
      </rPr>
      <t xml:space="preserve">максимум (максималдық концентрациясы) </t>
    </r>
    <r>
      <rPr>
        <sz val="12"/>
        <rFont val="Roboto"/>
        <family val="0"/>
      </rPr>
      <t>(MAX (13-жолы, 28-жолы, 43-жолы))</t>
    </r>
  </si>
  <si>
    <r>
      <rPr>
        <b/>
        <sz val="12"/>
        <rFont val="Roboto"/>
        <family val="0"/>
      </rPr>
      <t>минимум (минимальная концентрация)</t>
    </r>
    <r>
      <rPr>
        <sz val="12"/>
        <rFont val="Roboto"/>
        <family val="0"/>
      </rPr>
      <t xml:space="preserve"> (MIN (Строка 14, Строка 29, Строка 44))</t>
    </r>
  </si>
  <si>
    <r>
      <rPr>
        <b/>
        <sz val="12"/>
        <rFont val="Roboto"/>
        <family val="0"/>
      </rPr>
      <t xml:space="preserve">орташа </t>
    </r>
    <r>
      <rPr>
        <sz val="12"/>
        <rFont val="Roboto"/>
        <family val="0"/>
      </rPr>
      <t>((15-жолы + 30-жолы + 45-жолы) /n)</t>
    </r>
  </si>
  <si>
    <r>
      <rPr>
        <b/>
        <sz val="12"/>
        <rFont val="Roboto"/>
        <family val="0"/>
      </rPr>
      <t>максимум (максималдық концентрациясы) (MAX (6-жолы, 21-жолы, 36-жолы))  максимум (максимальная концентрация)</t>
    </r>
    <r>
      <rPr>
        <sz val="12"/>
        <rFont val="Roboto"/>
        <family val="0"/>
      </rPr>
      <t xml:space="preserve"> </t>
    </r>
  </si>
  <si>
    <r>
      <rPr>
        <b/>
        <sz val="12"/>
        <rFont val="Roboto"/>
        <family val="0"/>
      </rPr>
      <t xml:space="preserve">Примечания: </t>
    </r>
    <r>
      <rPr>
        <sz val="12"/>
        <rFont val="Roboto"/>
        <family val="0"/>
      </rPr>
      <t>единица измерения мг/л.</t>
    </r>
  </si>
  <si>
    <t>Аммонийный азот (NH4/N-NH4)</t>
  </si>
</sst>
</file>

<file path=xl/styles.xml><?xml version="1.0" encoding="utf-8"?>
<styleSheet xmlns="http://schemas.openxmlformats.org/spreadsheetml/2006/main">
  <numFmts count="7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#,##0\ &quot;Kč&quot;;\-#,##0\ &quot;Kč&quot;"/>
    <numFmt numFmtId="209" formatCode="#,##0\ &quot;Kč&quot;;[Red]\-#,##0\ &quot;Kč&quot;"/>
    <numFmt numFmtId="210" formatCode="#,##0.00\ &quot;Kč&quot;;\-#,##0.00\ &quot;Kč&quot;"/>
    <numFmt numFmtId="211" formatCode="#,##0.00\ &quot;Kč&quot;;[Red]\-#,##0.00\ &quot;Kč&quot;"/>
    <numFmt numFmtId="212" formatCode="_-* #,##0\ &quot;Kč&quot;_-;\-* #,##0\ &quot;Kč&quot;_-;_-* &quot;-&quot;\ &quot;Kč&quot;_-;_-@_-"/>
    <numFmt numFmtId="213" formatCode="_-* #,##0\ _K_č_-;\-* #,##0\ _K_č_-;_-* &quot;-&quot;\ _K_č_-;_-@_-"/>
    <numFmt numFmtId="214" formatCode="_-* #,##0.00\ &quot;Kč&quot;_-;\-* #,##0.00\ &quot;Kč&quot;_-;_-* &quot;-&quot;??\ &quot;Kč&quot;_-;_-@_-"/>
    <numFmt numFmtId="215" formatCode="_-* #,##0.00\ _K_č_-;\-* #,##0.00\ _K_č_-;_-* &quot;-&quot;??\ _K_č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000000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0.00;[Red]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6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Roboto"/>
      <family val="0"/>
    </font>
    <font>
      <b/>
      <sz val="14"/>
      <name val="Roboto"/>
      <family val="0"/>
    </font>
    <font>
      <b/>
      <sz val="10"/>
      <name val="Roboto"/>
      <family val="0"/>
    </font>
    <font>
      <b/>
      <sz val="12"/>
      <name val="Roboto"/>
      <family val="0"/>
    </font>
    <font>
      <i/>
      <sz val="10"/>
      <name val="Roboto"/>
      <family val="0"/>
    </font>
    <font>
      <sz val="12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vertAlign val="subscript"/>
      <sz val="12"/>
      <name val="Roboto"/>
      <family val="0"/>
    </font>
    <font>
      <sz val="10"/>
      <name val="Roboto"/>
      <family val="0"/>
    </font>
    <font>
      <b/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Roboto"/>
      <family val="0"/>
    </font>
    <font>
      <sz val="11"/>
      <color theme="1"/>
      <name val="Robo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0" fillId="33" borderId="0" xfId="0" applyFont="1" applyFill="1" applyBorder="1" applyAlignment="1" applyProtection="1">
      <alignment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0" fillId="33" borderId="0" xfId="0" applyFont="1" applyFill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 horizontal="left"/>
      <protection locked="0"/>
    </xf>
    <xf numFmtId="0" fontId="23" fillId="8" borderId="1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25" fillId="33" borderId="0" xfId="0" applyFont="1" applyFill="1" applyAlignment="1" applyProtection="1">
      <alignment/>
      <protection locked="0"/>
    </xf>
    <xf numFmtId="0" fontId="25" fillId="33" borderId="0" xfId="0" applyFont="1" applyFill="1" applyAlignment="1">
      <alignment/>
    </xf>
    <xf numFmtId="0" fontId="25" fillId="34" borderId="10" xfId="0" applyFont="1" applyFill="1" applyBorder="1" applyAlignment="1" applyProtection="1">
      <alignment horizontal="center"/>
      <protection locked="0"/>
    </xf>
    <xf numFmtId="0" fontId="25" fillId="34" borderId="10" xfId="0" applyFont="1" applyFill="1" applyBorder="1" applyAlignment="1" applyProtection="1">
      <alignment/>
      <protection locked="0"/>
    </xf>
    <xf numFmtId="0" fontId="23" fillId="34" borderId="11" xfId="0" applyFont="1" applyFill="1" applyBorder="1" applyAlignment="1" applyProtection="1">
      <alignment horizontal="center" vertical="top" wrapText="1"/>
      <protection locked="0"/>
    </xf>
    <xf numFmtId="0" fontId="23" fillId="34" borderId="12" xfId="0" applyFont="1" applyFill="1" applyBorder="1" applyAlignment="1" applyProtection="1">
      <alignment horizontal="center" vertical="top" wrapText="1"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33" borderId="10" xfId="0" applyFont="1" applyFill="1" applyBorder="1" applyAlignment="1" applyProtection="1">
      <alignment horizontal="left" vertical="center" wrapText="1"/>
      <protection locked="0"/>
    </xf>
    <xf numFmtId="0" fontId="25" fillId="8" borderId="10" xfId="0" applyFont="1" applyFill="1" applyBorder="1" applyAlignment="1" applyProtection="1">
      <alignment horizontal="right" wrapText="1"/>
      <protection locked="0"/>
    </xf>
    <xf numFmtId="0" fontId="25" fillId="8" borderId="10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left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8" borderId="10" xfId="0" applyFont="1" applyFill="1" applyBorder="1" applyAlignment="1" applyProtection="1">
      <alignment horizontal="center" vertical="top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51" fillId="8" borderId="10" xfId="21" applyFont="1" applyBorder="1" applyAlignment="1" applyProtection="1">
      <alignment horizontal="right" wrapText="1"/>
      <protection locked="0"/>
    </xf>
    <xf numFmtId="0" fontId="25" fillId="0" borderId="10" xfId="0" applyFont="1" applyBorder="1" applyAlignment="1" applyProtection="1">
      <alignment/>
      <protection locked="0"/>
    </xf>
    <xf numFmtId="0" fontId="23" fillId="34" borderId="13" xfId="0" applyFont="1" applyFill="1" applyBorder="1" applyAlignment="1" applyProtection="1">
      <alignment horizontal="center" vertical="center"/>
      <protection locked="0"/>
    </xf>
    <xf numFmtId="0" fontId="23" fillId="34" borderId="14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29" fillId="33" borderId="0" xfId="0" applyFont="1" applyFill="1" applyAlignment="1">
      <alignment/>
    </xf>
    <xf numFmtId="0" fontId="20" fillId="34" borderId="10" xfId="0" applyFont="1" applyFill="1" applyBorder="1" applyAlignment="1" applyProtection="1">
      <alignment horizontal="center"/>
      <protection locked="0"/>
    </xf>
    <xf numFmtId="0" fontId="23" fillId="34" borderId="15" xfId="0" applyFont="1" applyFill="1" applyBorder="1" applyAlignment="1" applyProtection="1">
      <alignment horizontal="center" vertical="top" wrapText="1"/>
      <protection locked="0"/>
    </xf>
    <xf numFmtId="0" fontId="23" fillId="34" borderId="0" xfId="0" applyFont="1" applyFill="1" applyBorder="1" applyAlignment="1" applyProtection="1">
      <alignment horizontal="center" vertical="top" wrapText="1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5" fillId="35" borderId="10" xfId="0" applyFont="1" applyFill="1" applyBorder="1" applyAlignment="1" applyProtection="1">
      <alignment horizontal="center" vertical="top" wrapText="1"/>
      <protection locked="0"/>
    </xf>
    <xf numFmtId="4" fontId="25" fillId="8" borderId="10" xfId="0" applyNumberFormat="1" applyFont="1" applyFill="1" applyBorder="1" applyAlignment="1" applyProtection="1">
      <alignment horizontal="right" wrapText="1"/>
      <protection locked="0"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top" wrapText="1"/>
      <protection locked="0"/>
    </xf>
    <xf numFmtId="226" fontId="25" fillId="8" borderId="10" xfId="0" applyNumberFormat="1" applyFont="1" applyFill="1" applyBorder="1" applyAlignment="1" applyProtection="1">
      <alignment horizontal="right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>
      <alignment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 horizontal="left"/>
      <protection locked="0"/>
    </xf>
    <xf numFmtId="0" fontId="25" fillId="34" borderId="10" xfId="0" applyFont="1" applyFill="1" applyBorder="1" applyAlignment="1" applyProtection="1">
      <alignment horizontal="center"/>
      <protection/>
    </xf>
    <xf numFmtId="0" fontId="25" fillId="34" borderId="10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 horizontal="center" vertical="top" wrapText="1"/>
      <protection/>
    </xf>
    <xf numFmtId="0" fontId="25" fillId="33" borderId="10" xfId="0" applyFont="1" applyFill="1" applyBorder="1" applyAlignment="1" applyProtection="1">
      <alignment horizontal="left" vertical="center" wrapText="1"/>
      <protection/>
    </xf>
    <xf numFmtId="0" fontId="25" fillId="35" borderId="10" xfId="0" applyFont="1" applyFill="1" applyBorder="1" applyAlignment="1" applyProtection="1">
      <alignment horizontal="center" vertical="center" wrapText="1"/>
      <protection/>
    </xf>
    <xf numFmtId="0" fontId="25" fillId="36" borderId="10" xfId="0" applyFont="1" applyFill="1" applyBorder="1" applyAlignment="1" applyProtection="1">
      <alignment horizontal="right" wrapText="1"/>
      <protection/>
    </xf>
    <xf numFmtId="2" fontId="25" fillId="36" borderId="10" xfId="0" applyNumberFormat="1" applyFont="1" applyFill="1" applyBorder="1" applyAlignment="1" applyProtection="1">
      <alignment horizontal="right" wrapText="1"/>
      <protection/>
    </xf>
    <xf numFmtId="0" fontId="23" fillId="34" borderId="16" xfId="0" applyFont="1" applyFill="1" applyBorder="1" applyAlignment="1" applyProtection="1">
      <alignment horizontal="center" vertical="center"/>
      <protection/>
    </xf>
    <xf numFmtId="0" fontId="23" fillId="34" borderId="17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" fontId="25" fillId="36" borderId="10" xfId="0" applyNumberFormat="1" applyFont="1" applyFill="1" applyBorder="1" applyAlignment="1" applyProtection="1">
      <alignment horizontal="right" wrapText="1"/>
      <protection/>
    </xf>
    <xf numFmtId="0" fontId="30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20" fillId="35" borderId="0" xfId="0" applyFont="1" applyFill="1" applyBorder="1" applyAlignment="1">
      <alignment horizontal="left" wrapText="1"/>
    </xf>
    <xf numFmtId="0" fontId="29" fillId="33" borderId="0" xfId="0" applyFont="1" applyFill="1" applyBorder="1" applyAlignment="1">
      <alignment horizontal="justify"/>
    </xf>
    <xf numFmtId="0" fontId="23" fillId="34" borderId="16" xfId="0" applyFont="1" applyFill="1" applyBorder="1" applyAlignment="1" applyProtection="1">
      <alignment horizontal="center" vertical="top" wrapText="1"/>
      <protection locked="0"/>
    </xf>
    <xf numFmtId="0" fontId="23" fillId="34" borderId="17" xfId="0" applyFont="1" applyFill="1" applyBorder="1" applyAlignment="1" applyProtection="1">
      <alignment horizontal="center" vertical="top" wrapText="1"/>
      <protection locked="0"/>
    </xf>
    <xf numFmtId="0" fontId="23" fillId="34" borderId="18" xfId="0" applyFont="1" applyFill="1" applyBorder="1" applyAlignment="1" applyProtection="1">
      <alignment horizontal="center" vertical="top" wrapText="1"/>
      <protection locked="0"/>
    </xf>
    <xf numFmtId="0" fontId="25" fillId="35" borderId="10" xfId="0" applyFont="1" applyFill="1" applyBorder="1" applyAlignment="1" applyProtection="1">
      <alignment horizontal="center" wrapText="1"/>
      <protection locked="0"/>
    </xf>
    <xf numFmtId="2" fontId="25" fillId="8" borderId="10" xfId="0" applyNumberFormat="1" applyFont="1" applyFill="1" applyBorder="1" applyAlignment="1" applyProtection="1">
      <alignment horizontal="right" wrapText="1"/>
      <protection locked="0"/>
    </xf>
    <xf numFmtId="0" fontId="23" fillId="34" borderId="16" xfId="0" applyFont="1" applyFill="1" applyBorder="1" applyAlignment="1" applyProtection="1">
      <alignment horizontal="center" vertical="center"/>
      <protection locked="0"/>
    </xf>
    <xf numFmtId="0" fontId="23" fillId="34" borderId="17" xfId="0" applyFont="1" applyFill="1" applyBorder="1" applyAlignment="1" applyProtection="1">
      <alignment horizontal="center" vertical="center"/>
      <protection locked="0"/>
    </xf>
    <xf numFmtId="0" fontId="25" fillId="34" borderId="10" xfId="0" applyFont="1" applyFill="1" applyBorder="1" applyAlignment="1" applyProtection="1">
      <alignment horizontal="center" vertical="center" wrapText="1"/>
      <protection locked="0"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6" xfId="0" applyFont="1" applyFill="1" applyBorder="1" applyAlignment="1" applyProtection="1">
      <alignment vertical="center"/>
      <protection/>
    </xf>
    <xf numFmtId="0" fontId="23" fillId="34" borderId="17" xfId="0" applyFont="1" applyFill="1" applyBorder="1" applyAlignment="1" applyProtection="1">
      <alignment vertical="center"/>
      <protection/>
    </xf>
    <xf numFmtId="0" fontId="30" fillId="35" borderId="13" xfId="0" applyFont="1" applyFill="1" applyBorder="1" applyAlignment="1">
      <alignment horizontal="left" vertical="center"/>
    </xf>
    <xf numFmtId="0" fontId="20" fillId="35" borderId="14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wrapText="1"/>
    </xf>
    <xf numFmtId="0" fontId="20" fillId="35" borderId="12" xfId="0" applyFont="1" applyFill="1" applyBorder="1" applyAlignment="1">
      <alignment horizontal="left" wrapText="1"/>
    </xf>
    <xf numFmtId="0" fontId="25" fillId="34" borderId="14" xfId="0" applyFont="1" applyFill="1" applyBorder="1" applyAlignment="1">
      <alignment horizontal="left"/>
    </xf>
    <xf numFmtId="0" fontId="20" fillId="33" borderId="0" xfId="0" applyFont="1" applyFill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225" fontId="25" fillId="8" borderId="10" xfId="0" applyNumberFormat="1" applyFont="1" applyFill="1" applyBorder="1" applyAlignment="1" applyProtection="1">
      <alignment horizontal="right" wrapText="1"/>
      <protection locked="0"/>
    </xf>
    <xf numFmtId="0" fontId="25" fillId="8" borderId="10" xfId="0" applyFont="1" applyFill="1" applyBorder="1" applyAlignment="1" applyProtection="1">
      <alignment horizontal="center" vertical="top" wrapText="1"/>
      <protection locked="0"/>
    </xf>
    <xf numFmtId="0" fontId="23" fillId="34" borderId="18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/>
      <protection locked="0"/>
    </xf>
    <xf numFmtId="225" fontId="25" fillId="36" borderId="10" xfId="0" applyNumberFormat="1" applyFont="1" applyFill="1" applyBorder="1" applyAlignment="1" applyProtection="1">
      <alignment horizontal="right" wrapText="1"/>
      <protection/>
    </xf>
    <xf numFmtId="0" fontId="20" fillId="0" borderId="0" xfId="0" applyFont="1" applyBorder="1" applyAlignment="1">
      <alignment/>
    </xf>
    <xf numFmtId="0" fontId="25" fillId="34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C67" sqref="C67"/>
    </sheetView>
  </sheetViews>
  <sheetFormatPr defaultColWidth="9.140625" defaultRowHeight="15"/>
  <cols>
    <col min="1" max="1" width="3.7109375" style="3" customWidth="1"/>
    <col min="2" max="2" width="33.140625" style="3" customWidth="1"/>
    <col min="3" max="3" width="16.140625" style="3" customWidth="1"/>
    <col min="4" max="12" width="9.140625" style="3" customWidth="1"/>
    <col min="13" max="13" width="18.57421875" style="3" customWidth="1"/>
    <col min="14" max="15" width="15.7109375" style="3" customWidth="1"/>
    <col min="16" max="16" width="15.28125" style="3" customWidth="1"/>
    <col min="17" max="16384" width="9.140625" style="3" customWidth="1"/>
  </cols>
  <sheetData>
    <row r="1" spans="1:13" ht="36.75" customHeight="1">
      <c r="A1" s="1"/>
      <c r="B1" s="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</row>
    <row r="3" spans="1:13" ht="15.75">
      <c r="A3" s="7"/>
      <c r="B3" s="8" t="s">
        <v>15</v>
      </c>
      <c r="C3" s="9" t="s">
        <v>16</v>
      </c>
      <c r="D3" s="5"/>
      <c r="E3" s="5"/>
      <c r="F3" s="5"/>
      <c r="G3" s="6"/>
      <c r="H3" s="6"/>
      <c r="I3" s="6"/>
      <c r="J3" s="6"/>
      <c r="K3" s="6"/>
      <c r="L3" s="6"/>
      <c r="M3" s="6"/>
    </row>
    <row r="4" spans="1:13" ht="14.25">
      <c r="A4" s="10"/>
      <c r="B4" s="11"/>
      <c r="C4" s="12"/>
      <c r="D4" s="12"/>
      <c r="E4" s="12"/>
      <c r="F4" s="12"/>
      <c r="G4" s="6"/>
      <c r="H4" s="6"/>
      <c r="I4" s="6"/>
      <c r="J4" s="6"/>
      <c r="K4" s="6"/>
      <c r="L4" s="6"/>
      <c r="M4" s="6"/>
    </row>
    <row r="5" spans="1:13" ht="15.75">
      <c r="A5" s="13"/>
      <c r="B5" s="14" t="s">
        <v>17</v>
      </c>
      <c r="C5" s="4" t="s">
        <v>27</v>
      </c>
      <c r="D5" s="4"/>
      <c r="E5" s="4"/>
      <c r="F5" s="4"/>
      <c r="G5" s="6"/>
      <c r="H5" s="6"/>
      <c r="I5" s="6"/>
      <c r="J5" s="6"/>
      <c r="K5" s="6"/>
      <c r="L5" s="6"/>
      <c r="M5" s="6"/>
    </row>
    <row r="6" spans="1:13" ht="15.75">
      <c r="A6" s="13"/>
      <c r="B6" s="14"/>
      <c r="C6" s="4"/>
      <c r="D6" s="4"/>
      <c r="E6" s="4"/>
      <c r="F6" s="4"/>
      <c r="G6" s="6"/>
      <c r="H6" s="6"/>
      <c r="I6" s="6"/>
      <c r="J6" s="6"/>
      <c r="K6" s="6"/>
      <c r="L6" s="6"/>
      <c r="M6" s="6"/>
    </row>
    <row r="7" spans="1:13" s="18" customFormat="1" ht="15">
      <c r="A7" s="10"/>
      <c r="B7" s="15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</row>
    <row r="8" spans="1:16" s="18" customFormat="1" ht="16.5" customHeight="1">
      <c r="A8" s="19"/>
      <c r="B8" s="20"/>
      <c r="C8" s="21" t="s">
        <v>18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18" customFormat="1" ht="15">
      <c r="A9" s="23"/>
      <c r="B9" s="24"/>
      <c r="C9" s="24" t="s">
        <v>19</v>
      </c>
      <c r="D9" s="24">
        <v>2010</v>
      </c>
      <c r="E9" s="24">
        <v>2011</v>
      </c>
      <c r="F9" s="24">
        <v>2012</v>
      </c>
      <c r="G9" s="24">
        <v>2013</v>
      </c>
      <c r="H9" s="24">
        <v>2014</v>
      </c>
      <c r="I9" s="24">
        <v>2015</v>
      </c>
      <c r="J9" s="24">
        <v>2016</v>
      </c>
      <c r="K9" s="24">
        <v>2017</v>
      </c>
      <c r="L9" s="24">
        <v>2018</v>
      </c>
      <c r="M9" s="24">
        <v>2019</v>
      </c>
      <c r="N9" s="24">
        <v>2020</v>
      </c>
      <c r="O9" s="24">
        <v>2021</v>
      </c>
      <c r="P9" s="24">
        <v>2022</v>
      </c>
    </row>
    <row r="10" spans="1:16" s="18" customFormat="1" ht="45">
      <c r="A10" s="23">
        <v>2</v>
      </c>
      <c r="B10" s="25" t="s">
        <v>21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8" t="s">
        <v>20</v>
      </c>
      <c r="N10" s="28" t="s">
        <v>20</v>
      </c>
      <c r="O10" s="28" t="s">
        <v>20</v>
      </c>
      <c r="P10" s="28" t="s">
        <v>20</v>
      </c>
    </row>
    <row r="11" spans="1:16" s="18" customFormat="1" ht="53.25" customHeight="1">
      <c r="A11" s="23">
        <v>3</v>
      </c>
      <c r="B11" s="29" t="s">
        <v>26</v>
      </c>
      <c r="C11" s="30" t="s">
        <v>22</v>
      </c>
      <c r="D11" s="27"/>
      <c r="E11" s="27"/>
      <c r="F11" s="27"/>
      <c r="G11" s="27"/>
      <c r="H11" s="27"/>
      <c r="I11" s="27"/>
      <c r="J11" s="27"/>
      <c r="K11" s="27"/>
      <c r="L11" s="27"/>
      <c r="M11" s="31" t="s">
        <v>28</v>
      </c>
      <c r="N11" s="31" t="s">
        <v>42</v>
      </c>
      <c r="O11" s="31" t="s">
        <v>43</v>
      </c>
      <c r="P11" s="31" t="s">
        <v>50</v>
      </c>
    </row>
    <row r="12" spans="1:16" s="18" customFormat="1" ht="30">
      <c r="A12" s="23">
        <v>4</v>
      </c>
      <c r="B12" s="32" t="s">
        <v>23</v>
      </c>
      <c r="C12" s="33" t="s">
        <v>24</v>
      </c>
      <c r="D12" s="27"/>
      <c r="E12" s="27"/>
      <c r="F12" s="27"/>
      <c r="G12" s="27"/>
      <c r="H12" s="27"/>
      <c r="I12" s="27"/>
      <c r="J12" s="27"/>
      <c r="K12" s="27"/>
      <c r="L12" s="27"/>
      <c r="M12" s="27">
        <v>36</v>
      </c>
      <c r="N12" s="27">
        <v>36</v>
      </c>
      <c r="O12" s="27">
        <v>36</v>
      </c>
      <c r="P12" s="34">
        <v>36</v>
      </c>
    </row>
    <row r="13" spans="1:16" s="18" customFormat="1" ht="30">
      <c r="A13" s="23">
        <v>6</v>
      </c>
      <c r="B13" s="26" t="s">
        <v>52</v>
      </c>
      <c r="C13" s="33" t="s">
        <v>53</v>
      </c>
      <c r="D13" s="27"/>
      <c r="E13" s="27"/>
      <c r="F13" s="27"/>
      <c r="G13" s="27"/>
      <c r="H13" s="27"/>
      <c r="I13" s="27"/>
      <c r="J13" s="27"/>
      <c r="K13" s="27"/>
      <c r="L13" s="27"/>
      <c r="M13" s="27">
        <v>3.55</v>
      </c>
      <c r="N13" s="27">
        <v>2.84</v>
      </c>
      <c r="O13" s="27">
        <v>2.98</v>
      </c>
      <c r="P13" s="34">
        <v>2.6</v>
      </c>
    </row>
    <row r="14" spans="1:16" s="18" customFormat="1" ht="19.5">
      <c r="A14" s="23">
        <v>7</v>
      </c>
      <c r="B14" s="35" t="s">
        <v>54</v>
      </c>
      <c r="C14" s="33" t="s">
        <v>53</v>
      </c>
      <c r="D14" s="27"/>
      <c r="E14" s="27"/>
      <c r="F14" s="27"/>
      <c r="G14" s="27"/>
      <c r="H14" s="27"/>
      <c r="I14" s="27"/>
      <c r="J14" s="27"/>
      <c r="K14" s="27"/>
      <c r="L14" s="27"/>
      <c r="M14" s="27">
        <v>0.75</v>
      </c>
      <c r="N14" s="27">
        <v>1.01</v>
      </c>
      <c r="O14" s="27">
        <v>0.5</v>
      </c>
      <c r="P14" s="34">
        <v>0.69</v>
      </c>
    </row>
    <row r="15" spans="1:16" s="18" customFormat="1" ht="19.5">
      <c r="A15" s="23">
        <v>8</v>
      </c>
      <c r="B15" s="35" t="s">
        <v>25</v>
      </c>
      <c r="C15" s="33" t="s">
        <v>53</v>
      </c>
      <c r="D15" s="27">
        <v>2.41</v>
      </c>
      <c r="E15" s="27">
        <v>0.73</v>
      </c>
      <c r="F15" s="27">
        <v>2.43</v>
      </c>
      <c r="G15" s="27">
        <v>1.77</v>
      </c>
      <c r="H15" s="27">
        <v>1.63</v>
      </c>
      <c r="I15" s="27">
        <v>1.75</v>
      </c>
      <c r="J15" s="27">
        <v>1.78</v>
      </c>
      <c r="K15" s="27">
        <v>1.85</v>
      </c>
      <c r="L15" s="27">
        <v>2.23</v>
      </c>
      <c r="M15" s="27">
        <v>1.88</v>
      </c>
      <c r="N15" s="27">
        <v>1.781</v>
      </c>
      <c r="O15" s="27">
        <v>1.728</v>
      </c>
      <c r="P15" s="34">
        <v>1.65</v>
      </c>
    </row>
    <row r="16" spans="1:16" s="18" customFormat="1" ht="45">
      <c r="A16" s="23">
        <v>9</v>
      </c>
      <c r="B16" s="26" t="s">
        <v>55</v>
      </c>
      <c r="C16" s="33" t="s">
        <v>53</v>
      </c>
      <c r="D16" s="27"/>
      <c r="E16" s="27"/>
      <c r="F16" s="27"/>
      <c r="G16" s="27"/>
      <c r="H16" s="27"/>
      <c r="I16" s="27"/>
      <c r="J16" s="27"/>
      <c r="K16" s="27"/>
      <c r="L16" s="27"/>
      <c r="M16" s="27">
        <v>0.69</v>
      </c>
      <c r="N16" s="27">
        <v>0.53</v>
      </c>
      <c r="O16" s="27">
        <v>0.58</v>
      </c>
      <c r="P16" s="34">
        <v>0.49</v>
      </c>
    </row>
    <row r="17" spans="1:16" s="18" customFormat="1" ht="15.75">
      <c r="A17" s="19"/>
      <c r="B17" s="20"/>
      <c r="C17" s="36" t="s">
        <v>56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18" customFormat="1" ht="15">
      <c r="A18" s="23"/>
      <c r="B18" s="24"/>
      <c r="C18" s="24" t="s">
        <v>19</v>
      </c>
      <c r="D18" s="24">
        <v>2010</v>
      </c>
      <c r="E18" s="24">
        <v>2011</v>
      </c>
      <c r="F18" s="24">
        <v>2012</v>
      </c>
      <c r="G18" s="24">
        <v>2013</v>
      </c>
      <c r="H18" s="24">
        <v>2014</v>
      </c>
      <c r="I18" s="24">
        <v>2015</v>
      </c>
      <c r="J18" s="24">
        <v>2016</v>
      </c>
      <c r="K18" s="24">
        <v>2017</v>
      </c>
      <c r="L18" s="24">
        <v>2018</v>
      </c>
      <c r="M18" s="24">
        <v>2019</v>
      </c>
      <c r="N18" s="24">
        <v>2020</v>
      </c>
      <c r="O18" s="24">
        <v>2021</v>
      </c>
      <c r="P18" s="24">
        <v>2022</v>
      </c>
    </row>
    <row r="19" spans="1:16" s="18" customFormat="1" ht="45">
      <c r="A19" s="23">
        <v>10</v>
      </c>
      <c r="B19" s="25" t="s">
        <v>21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8" t="s">
        <v>20</v>
      </c>
      <c r="N19" s="28" t="s">
        <v>20</v>
      </c>
      <c r="O19" s="28" t="s">
        <v>20</v>
      </c>
      <c r="P19" s="28" t="s">
        <v>20</v>
      </c>
    </row>
    <row r="20" spans="1:16" s="18" customFormat="1" ht="49.5" customHeight="1">
      <c r="A20" s="23">
        <v>11</v>
      </c>
      <c r="B20" s="29" t="s">
        <v>26</v>
      </c>
      <c r="C20" s="30" t="s">
        <v>22</v>
      </c>
      <c r="D20" s="27"/>
      <c r="E20" s="27"/>
      <c r="F20" s="27"/>
      <c r="G20" s="27"/>
      <c r="H20" s="27"/>
      <c r="I20" s="27"/>
      <c r="J20" s="27"/>
      <c r="K20" s="27"/>
      <c r="L20" s="27"/>
      <c r="M20" s="31" t="s">
        <v>28</v>
      </c>
      <c r="N20" s="31" t="s">
        <v>42</v>
      </c>
      <c r="O20" s="31" t="s">
        <v>43</v>
      </c>
      <c r="P20" s="31" t="s">
        <v>50</v>
      </c>
    </row>
    <row r="21" spans="1:16" s="18" customFormat="1" ht="30">
      <c r="A21" s="23">
        <v>12</v>
      </c>
      <c r="B21" s="32" t="s">
        <v>23</v>
      </c>
      <c r="C21" s="33" t="s">
        <v>24</v>
      </c>
      <c r="D21" s="27"/>
      <c r="E21" s="27"/>
      <c r="F21" s="27"/>
      <c r="G21" s="27"/>
      <c r="H21" s="27"/>
      <c r="I21" s="27"/>
      <c r="J21" s="27"/>
      <c r="K21" s="27"/>
      <c r="L21" s="27"/>
      <c r="M21" s="27">
        <v>36</v>
      </c>
      <c r="N21" s="27">
        <v>36</v>
      </c>
      <c r="O21" s="27">
        <v>36</v>
      </c>
      <c r="P21" s="34">
        <v>35</v>
      </c>
    </row>
    <row r="22" spans="1:16" s="18" customFormat="1" ht="30">
      <c r="A22" s="23">
        <v>13</v>
      </c>
      <c r="B22" s="26" t="s">
        <v>52</v>
      </c>
      <c r="C22" s="38" t="s">
        <v>10</v>
      </c>
      <c r="D22" s="27"/>
      <c r="E22" s="27"/>
      <c r="F22" s="27"/>
      <c r="G22" s="27"/>
      <c r="H22" s="27"/>
      <c r="I22" s="27"/>
      <c r="J22" s="27"/>
      <c r="K22" s="27"/>
      <c r="L22" s="27"/>
      <c r="M22" s="27">
        <v>0.44</v>
      </c>
      <c r="N22" s="27">
        <v>0.27</v>
      </c>
      <c r="O22" s="27">
        <v>0.26</v>
      </c>
      <c r="P22" s="34">
        <v>0.12</v>
      </c>
    </row>
    <row r="23" spans="1:16" s="18" customFormat="1" ht="15">
      <c r="A23" s="23">
        <v>14</v>
      </c>
      <c r="B23" s="35" t="s">
        <v>54</v>
      </c>
      <c r="C23" s="38" t="s">
        <v>10</v>
      </c>
      <c r="D23" s="27"/>
      <c r="E23" s="27"/>
      <c r="F23" s="27"/>
      <c r="G23" s="27"/>
      <c r="H23" s="27"/>
      <c r="I23" s="27"/>
      <c r="J23" s="27"/>
      <c r="K23" s="27"/>
      <c r="L23" s="27"/>
      <c r="M23" s="27">
        <v>0</v>
      </c>
      <c r="N23" s="27">
        <v>0</v>
      </c>
      <c r="O23" s="27">
        <v>0</v>
      </c>
      <c r="P23" s="34">
        <v>0</v>
      </c>
    </row>
    <row r="24" spans="1:16" s="18" customFormat="1" ht="15">
      <c r="A24" s="23">
        <v>15</v>
      </c>
      <c r="B24" s="35" t="s">
        <v>25</v>
      </c>
      <c r="C24" s="38" t="s">
        <v>10</v>
      </c>
      <c r="D24" s="27">
        <v>0.043</v>
      </c>
      <c r="E24" s="27">
        <v>0.17</v>
      </c>
      <c r="F24" s="27">
        <v>0.04</v>
      </c>
      <c r="G24" s="27">
        <v>0.04</v>
      </c>
      <c r="H24" s="27">
        <v>0.06</v>
      </c>
      <c r="I24" s="27">
        <v>0.015</v>
      </c>
      <c r="J24" s="27">
        <v>0.016</v>
      </c>
      <c r="K24" s="27">
        <v>0.02</v>
      </c>
      <c r="L24" s="27">
        <v>0.012</v>
      </c>
      <c r="M24" s="27">
        <v>0.06</v>
      </c>
      <c r="N24" s="27">
        <v>0.06</v>
      </c>
      <c r="O24" s="27">
        <v>0.037</v>
      </c>
      <c r="P24" s="34">
        <v>0.117</v>
      </c>
    </row>
    <row r="25" spans="1:16" s="18" customFormat="1" ht="45">
      <c r="A25" s="23">
        <v>16</v>
      </c>
      <c r="B25" s="26" t="s">
        <v>55</v>
      </c>
      <c r="C25" s="38" t="s">
        <v>10</v>
      </c>
      <c r="D25" s="27"/>
      <c r="E25" s="27"/>
      <c r="F25" s="27"/>
      <c r="G25" s="27"/>
      <c r="H25" s="27"/>
      <c r="I25" s="27"/>
      <c r="J25" s="27"/>
      <c r="K25" s="27"/>
      <c r="L25" s="27"/>
      <c r="M25" s="27">
        <v>0.09</v>
      </c>
      <c r="N25" s="27">
        <v>0.09</v>
      </c>
      <c r="O25" s="27">
        <v>0.06</v>
      </c>
      <c r="P25" s="27">
        <v>0.03</v>
      </c>
    </row>
    <row r="26" spans="1:13" ht="14.25">
      <c r="A26" s="39"/>
      <c r="B26" s="12"/>
      <c r="C26" s="12"/>
      <c r="D26" s="12"/>
      <c r="E26" s="12"/>
      <c r="F26" s="12"/>
      <c r="G26" s="6"/>
      <c r="H26" s="6"/>
      <c r="I26" s="6"/>
      <c r="J26" s="6"/>
      <c r="K26" s="6"/>
      <c r="L26" s="6"/>
      <c r="M26" s="6"/>
    </row>
    <row r="27" spans="1:13" ht="14.25">
      <c r="A27" s="39"/>
      <c r="B27" s="12"/>
      <c r="C27" s="12"/>
      <c r="D27" s="12"/>
      <c r="E27" s="12"/>
      <c r="F27" s="12"/>
      <c r="G27" s="6"/>
      <c r="H27" s="6"/>
      <c r="I27" s="6"/>
      <c r="J27" s="6"/>
      <c r="K27" s="6"/>
      <c r="L27" s="6"/>
      <c r="M27" s="6"/>
    </row>
    <row r="28" spans="1:13" s="41" customFormat="1" ht="13.5" customHeight="1">
      <c r="A28" s="13"/>
      <c r="B28" s="14" t="s">
        <v>31</v>
      </c>
      <c r="C28" s="4" t="s">
        <v>32</v>
      </c>
      <c r="D28" s="4"/>
      <c r="E28" s="4"/>
      <c r="F28" s="4"/>
      <c r="G28" s="40"/>
      <c r="H28" s="40"/>
      <c r="I28" s="40"/>
      <c r="J28" s="40"/>
      <c r="K28" s="40"/>
      <c r="L28" s="40"/>
      <c r="M28" s="40"/>
    </row>
    <row r="29" spans="1:13" s="41" customFormat="1" ht="15.75">
      <c r="A29" s="13"/>
      <c r="B29" s="14"/>
      <c r="C29" s="4"/>
      <c r="D29" s="4"/>
      <c r="E29" s="4"/>
      <c r="F29" s="4"/>
      <c r="G29" s="40"/>
      <c r="H29" s="40"/>
      <c r="I29" s="40"/>
      <c r="J29" s="40"/>
      <c r="K29" s="40"/>
      <c r="L29" s="40"/>
      <c r="M29" s="40"/>
    </row>
    <row r="30" spans="1:13" s="41" customFormat="1" ht="16.5" customHeight="1">
      <c r="A30" s="10"/>
      <c r="B30" s="15"/>
      <c r="C30" s="16"/>
      <c r="D30" s="16"/>
      <c r="E30" s="16"/>
      <c r="F30" s="16"/>
      <c r="G30" s="40"/>
      <c r="H30" s="40"/>
      <c r="I30" s="40"/>
      <c r="J30" s="40"/>
      <c r="K30" s="40"/>
      <c r="L30" s="40"/>
      <c r="M30" s="40"/>
    </row>
    <row r="31" spans="1:16" s="41" customFormat="1" ht="16.5" customHeight="1">
      <c r="A31" s="42"/>
      <c r="B31" s="20"/>
      <c r="C31" s="43" t="s">
        <v>18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5">
      <c r="A32" s="45"/>
      <c r="B32" s="24"/>
      <c r="C32" s="24" t="s">
        <v>19</v>
      </c>
      <c r="D32" s="24">
        <v>2010</v>
      </c>
      <c r="E32" s="24">
        <v>2011</v>
      </c>
      <c r="F32" s="24">
        <v>2012</v>
      </c>
      <c r="G32" s="24">
        <v>2013</v>
      </c>
      <c r="H32" s="24">
        <v>2014</v>
      </c>
      <c r="I32" s="24">
        <v>2015</v>
      </c>
      <c r="J32" s="24">
        <v>2016</v>
      </c>
      <c r="K32" s="24">
        <v>2017</v>
      </c>
      <c r="L32" s="24">
        <v>2018</v>
      </c>
      <c r="M32" s="24">
        <v>2019</v>
      </c>
      <c r="N32" s="24">
        <v>2020</v>
      </c>
      <c r="O32" s="24">
        <v>2021</v>
      </c>
      <c r="P32" s="24">
        <v>2022</v>
      </c>
    </row>
    <row r="33" spans="1:16" ht="45">
      <c r="A33" s="45">
        <v>18</v>
      </c>
      <c r="B33" s="25" t="s">
        <v>21</v>
      </c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 t="s">
        <v>20</v>
      </c>
      <c r="N33" s="28" t="s">
        <v>20</v>
      </c>
      <c r="O33" s="28" t="s">
        <v>20</v>
      </c>
      <c r="P33" s="28" t="s">
        <v>20</v>
      </c>
    </row>
    <row r="34" spans="1:16" ht="49.5" customHeight="1">
      <c r="A34" s="45">
        <v>19</v>
      </c>
      <c r="B34" s="29" t="s">
        <v>26</v>
      </c>
      <c r="C34" s="30" t="s">
        <v>22</v>
      </c>
      <c r="D34" s="27"/>
      <c r="E34" s="27"/>
      <c r="F34" s="27"/>
      <c r="G34" s="27"/>
      <c r="H34" s="27"/>
      <c r="I34" s="27"/>
      <c r="J34" s="27"/>
      <c r="K34" s="27"/>
      <c r="L34" s="27"/>
      <c r="M34" s="31" t="s">
        <v>28</v>
      </c>
      <c r="N34" s="31" t="s">
        <v>42</v>
      </c>
      <c r="O34" s="31" t="s">
        <v>43</v>
      </c>
      <c r="P34" s="31" t="s">
        <v>50</v>
      </c>
    </row>
    <row r="35" spans="1:16" ht="30">
      <c r="A35" s="45">
        <v>20</v>
      </c>
      <c r="B35" s="32" t="s">
        <v>23</v>
      </c>
      <c r="C35" s="33" t="s">
        <v>24</v>
      </c>
      <c r="D35" s="27"/>
      <c r="E35" s="27"/>
      <c r="F35" s="27"/>
      <c r="G35" s="27"/>
      <c r="H35" s="27"/>
      <c r="I35" s="27"/>
      <c r="J35" s="27"/>
      <c r="K35" s="27"/>
      <c r="L35" s="27"/>
      <c r="M35" s="27">
        <v>12</v>
      </c>
      <c r="N35" s="27">
        <v>12</v>
      </c>
      <c r="O35" s="27">
        <v>12</v>
      </c>
      <c r="P35" s="34">
        <v>12</v>
      </c>
    </row>
    <row r="36" spans="1:16" ht="30">
      <c r="A36" s="45">
        <v>21</v>
      </c>
      <c r="B36" s="26" t="s">
        <v>52</v>
      </c>
      <c r="C36" s="46" t="s">
        <v>53</v>
      </c>
      <c r="D36" s="27"/>
      <c r="E36" s="27"/>
      <c r="F36" s="27"/>
      <c r="G36" s="27"/>
      <c r="H36" s="27"/>
      <c r="I36" s="27"/>
      <c r="J36" s="27"/>
      <c r="K36" s="27"/>
      <c r="L36" s="27"/>
      <c r="M36" s="27">
        <v>2.43</v>
      </c>
      <c r="N36" s="27">
        <v>3.5</v>
      </c>
      <c r="O36" s="27">
        <v>2.55</v>
      </c>
      <c r="P36" s="34">
        <v>2.21</v>
      </c>
    </row>
    <row r="37" spans="1:16" ht="19.5">
      <c r="A37" s="45">
        <v>22</v>
      </c>
      <c r="B37" s="35" t="s">
        <v>54</v>
      </c>
      <c r="C37" s="46" t="s">
        <v>53</v>
      </c>
      <c r="D37" s="27"/>
      <c r="E37" s="27"/>
      <c r="F37" s="27"/>
      <c r="G37" s="27"/>
      <c r="H37" s="27"/>
      <c r="I37" s="27"/>
      <c r="J37" s="27"/>
      <c r="K37" s="27"/>
      <c r="L37" s="27"/>
      <c r="M37" s="27">
        <v>0.54</v>
      </c>
      <c r="N37" s="27">
        <v>0.54</v>
      </c>
      <c r="O37" s="27">
        <v>0.5</v>
      </c>
      <c r="P37" s="34">
        <v>0.84</v>
      </c>
    </row>
    <row r="38" spans="1:16" ht="19.5">
      <c r="A38" s="45">
        <v>23</v>
      </c>
      <c r="B38" s="35" t="s">
        <v>25</v>
      </c>
      <c r="C38" s="46" t="s">
        <v>53</v>
      </c>
      <c r="D38" s="47">
        <v>2.24</v>
      </c>
      <c r="E38" s="47">
        <v>0.54</v>
      </c>
      <c r="F38" s="47">
        <v>2.13</v>
      </c>
      <c r="G38" s="27">
        <v>3.01</v>
      </c>
      <c r="H38" s="27">
        <v>3.19</v>
      </c>
      <c r="I38" s="27">
        <v>1.67</v>
      </c>
      <c r="J38" s="27">
        <v>1.76</v>
      </c>
      <c r="K38" s="27">
        <v>1.13</v>
      </c>
      <c r="L38" s="27">
        <v>1.31</v>
      </c>
      <c r="M38" s="27">
        <v>1.1</v>
      </c>
      <c r="N38" s="27">
        <v>1.682</v>
      </c>
      <c r="O38" s="27">
        <v>1.356</v>
      </c>
      <c r="P38" s="34">
        <v>1.41</v>
      </c>
    </row>
    <row r="39" spans="1:16" ht="45">
      <c r="A39" s="45">
        <v>24</v>
      </c>
      <c r="B39" s="26" t="s">
        <v>55</v>
      </c>
      <c r="C39" s="46" t="s">
        <v>53</v>
      </c>
      <c r="D39" s="27"/>
      <c r="E39" s="27"/>
      <c r="F39" s="27"/>
      <c r="G39" s="27"/>
      <c r="H39" s="27"/>
      <c r="I39" s="27"/>
      <c r="J39" s="27"/>
      <c r="K39" s="27"/>
      <c r="L39" s="27"/>
      <c r="M39" s="27">
        <v>0.97</v>
      </c>
      <c r="N39" s="27">
        <v>0.94</v>
      </c>
      <c r="O39" s="27">
        <v>0.6</v>
      </c>
      <c r="P39" s="34">
        <v>0.36</v>
      </c>
    </row>
    <row r="40" spans="1:13" ht="15.75">
      <c r="A40" s="42"/>
      <c r="B40" s="20"/>
      <c r="C40" s="48" t="s">
        <v>57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6" ht="15">
      <c r="A41" s="45"/>
      <c r="B41" s="24"/>
      <c r="C41" s="24" t="s">
        <v>19</v>
      </c>
      <c r="D41" s="24">
        <v>2010</v>
      </c>
      <c r="E41" s="24">
        <v>2011</v>
      </c>
      <c r="F41" s="24">
        <v>2012</v>
      </c>
      <c r="G41" s="24">
        <v>2013</v>
      </c>
      <c r="H41" s="24">
        <v>2014</v>
      </c>
      <c r="I41" s="24">
        <v>2015</v>
      </c>
      <c r="J41" s="24">
        <v>2016</v>
      </c>
      <c r="K41" s="24">
        <v>2017</v>
      </c>
      <c r="L41" s="24">
        <v>2018</v>
      </c>
      <c r="M41" s="24">
        <v>2019</v>
      </c>
      <c r="N41" s="24">
        <v>2020</v>
      </c>
      <c r="O41" s="24">
        <v>2021</v>
      </c>
      <c r="P41" s="24">
        <v>2022</v>
      </c>
    </row>
    <row r="42" spans="1:16" ht="45">
      <c r="A42" s="45">
        <v>25</v>
      </c>
      <c r="B42" s="25" t="s">
        <v>21</v>
      </c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8" t="s">
        <v>20</v>
      </c>
      <c r="N42" s="28" t="s">
        <v>20</v>
      </c>
      <c r="O42" s="28" t="s">
        <v>20</v>
      </c>
      <c r="P42" s="28" t="s">
        <v>20</v>
      </c>
    </row>
    <row r="43" spans="1:16" ht="49.5" customHeight="1">
      <c r="A43" s="45">
        <v>26</v>
      </c>
      <c r="B43" s="29" t="s">
        <v>26</v>
      </c>
      <c r="C43" s="30" t="s">
        <v>22</v>
      </c>
      <c r="D43" s="27"/>
      <c r="E43" s="27"/>
      <c r="F43" s="27"/>
      <c r="G43" s="27"/>
      <c r="H43" s="27"/>
      <c r="I43" s="27"/>
      <c r="J43" s="27"/>
      <c r="K43" s="27"/>
      <c r="L43" s="27"/>
      <c r="M43" s="31" t="s">
        <v>28</v>
      </c>
      <c r="N43" s="31" t="s">
        <v>42</v>
      </c>
      <c r="O43" s="31" t="s">
        <v>43</v>
      </c>
      <c r="P43" s="31" t="s">
        <v>50</v>
      </c>
    </row>
    <row r="44" spans="1:16" ht="30">
      <c r="A44" s="45">
        <v>27</v>
      </c>
      <c r="B44" s="32" t="s">
        <v>23</v>
      </c>
      <c r="C44" s="33" t="s">
        <v>24</v>
      </c>
      <c r="D44" s="27"/>
      <c r="E44" s="27"/>
      <c r="F44" s="27"/>
      <c r="G44" s="27"/>
      <c r="H44" s="27"/>
      <c r="I44" s="27"/>
      <c r="J44" s="27"/>
      <c r="K44" s="27"/>
      <c r="L44" s="27"/>
      <c r="M44" s="27">
        <v>12</v>
      </c>
      <c r="N44" s="27">
        <v>12</v>
      </c>
      <c r="O44" s="27">
        <v>12</v>
      </c>
      <c r="P44" s="34">
        <v>12</v>
      </c>
    </row>
    <row r="45" spans="1:16" ht="30">
      <c r="A45" s="45">
        <v>28</v>
      </c>
      <c r="B45" s="26" t="s">
        <v>52</v>
      </c>
      <c r="C45" s="49" t="s">
        <v>10</v>
      </c>
      <c r="D45" s="27"/>
      <c r="E45" s="27"/>
      <c r="F45" s="27"/>
      <c r="G45" s="27"/>
      <c r="H45" s="27"/>
      <c r="I45" s="27"/>
      <c r="J45" s="27"/>
      <c r="K45" s="27"/>
      <c r="L45" s="27"/>
      <c r="M45" s="27">
        <v>1.78</v>
      </c>
      <c r="N45" s="27">
        <v>2.59</v>
      </c>
      <c r="O45" s="27">
        <v>0.81</v>
      </c>
      <c r="P45" s="34">
        <v>1.37</v>
      </c>
    </row>
    <row r="46" spans="1:16" ht="21.75" customHeight="1">
      <c r="A46" s="45">
        <v>29</v>
      </c>
      <c r="B46" s="35" t="s">
        <v>54</v>
      </c>
      <c r="C46" s="49" t="s">
        <v>10</v>
      </c>
      <c r="D46" s="27"/>
      <c r="E46" s="27"/>
      <c r="F46" s="27"/>
      <c r="G46" s="27"/>
      <c r="H46" s="27"/>
      <c r="I46" s="27"/>
      <c r="J46" s="27"/>
      <c r="K46" s="27"/>
      <c r="L46" s="27"/>
      <c r="M46" s="27">
        <v>0</v>
      </c>
      <c r="N46" s="27">
        <v>0.07</v>
      </c>
      <c r="O46" s="27">
        <v>0.05</v>
      </c>
      <c r="P46" s="34">
        <v>0</v>
      </c>
    </row>
    <row r="47" spans="1:16" ht="15">
      <c r="A47" s="45">
        <v>30</v>
      </c>
      <c r="B47" s="35" t="s">
        <v>25</v>
      </c>
      <c r="C47" s="49" t="s">
        <v>10</v>
      </c>
      <c r="D47" s="27">
        <v>0.86</v>
      </c>
      <c r="E47" s="27">
        <v>0.54</v>
      </c>
      <c r="F47" s="27">
        <v>0.08</v>
      </c>
      <c r="G47" s="27">
        <v>1.36</v>
      </c>
      <c r="H47" s="27">
        <v>1.89</v>
      </c>
      <c r="I47" s="27">
        <v>1.25</v>
      </c>
      <c r="J47" s="50">
        <v>0.275</v>
      </c>
      <c r="K47" s="27">
        <v>0.27</v>
      </c>
      <c r="L47" s="27">
        <v>0.15</v>
      </c>
      <c r="M47" s="27">
        <v>0.31</v>
      </c>
      <c r="N47" s="27">
        <v>0.664</v>
      </c>
      <c r="O47" s="27">
        <v>0.198</v>
      </c>
      <c r="P47" s="34">
        <v>0.39</v>
      </c>
    </row>
    <row r="48" spans="1:16" ht="45">
      <c r="A48" s="45">
        <v>31</v>
      </c>
      <c r="B48" s="26" t="s">
        <v>55</v>
      </c>
      <c r="C48" s="49" t="s">
        <v>10</v>
      </c>
      <c r="D48" s="27"/>
      <c r="E48" s="27"/>
      <c r="F48" s="27"/>
      <c r="G48" s="27"/>
      <c r="H48" s="27"/>
      <c r="I48" s="27"/>
      <c r="J48" s="27"/>
      <c r="K48" s="27"/>
      <c r="L48" s="27"/>
      <c r="M48" s="27">
        <v>0.53</v>
      </c>
      <c r="N48" s="27">
        <v>0.85</v>
      </c>
      <c r="O48" s="27">
        <v>0.22</v>
      </c>
      <c r="P48" s="34">
        <v>0.39</v>
      </c>
    </row>
    <row r="49" spans="1:13" ht="15">
      <c r="A49" s="10"/>
      <c r="B49" s="51"/>
      <c r="C49" s="51"/>
      <c r="D49" s="52"/>
      <c r="E49" s="52"/>
      <c r="F49" s="52"/>
      <c r="G49" s="6"/>
      <c r="H49" s="6"/>
      <c r="I49" s="6"/>
      <c r="J49" s="6"/>
      <c r="K49" s="6"/>
      <c r="L49" s="6"/>
      <c r="M49" s="6"/>
    </row>
    <row r="50" spans="1:13" ht="15">
      <c r="A50" s="10"/>
      <c r="B50" s="51"/>
      <c r="C50" s="51"/>
      <c r="D50" s="52"/>
      <c r="E50" s="52"/>
      <c r="F50" s="52"/>
      <c r="G50" s="6"/>
      <c r="H50" s="6"/>
      <c r="I50" s="6"/>
      <c r="J50" s="6"/>
      <c r="K50" s="6"/>
      <c r="L50" s="6"/>
      <c r="M50" s="6"/>
    </row>
    <row r="51" spans="1:13" ht="15.75">
      <c r="A51" s="13"/>
      <c r="B51" s="14" t="s">
        <v>1</v>
      </c>
      <c r="C51" s="4" t="s">
        <v>33</v>
      </c>
      <c r="D51" s="4"/>
      <c r="E51" s="4"/>
      <c r="F51" s="4"/>
      <c r="G51" s="6"/>
      <c r="H51" s="6"/>
      <c r="I51" s="6"/>
      <c r="J51" s="6"/>
      <c r="K51" s="6"/>
      <c r="L51" s="6"/>
      <c r="M51" s="6"/>
    </row>
    <row r="52" spans="1:13" ht="15.75">
      <c r="A52" s="13"/>
      <c r="B52" s="14"/>
      <c r="C52" s="4"/>
      <c r="D52" s="4"/>
      <c r="E52" s="4"/>
      <c r="F52" s="4"/>
      <c r="G52" s="6"/>
      <c r="H52" s="6"/>
      <c r="I52" s="6"/>
      <c r="J52" s="6"/>
      <c r="K52" s="6"/>
      <c r="L52" s="6"/>
      <c r="M52" s="6"/>
    </row>
    <row r="53" spans="1:13" ht="15">
      <c r="A53" s="53"/>
      <c r="B53" s="15"/>
      <c r="C53" s="16"/>
      <c r="D53" s="16"/>
      <c r="E53" s="16"/>
      <c r="F53" s="16"/>
      <c r="G53" s="6"/>
      <c r="H53" s="6"/>
      <c r="I53" s="6"/>
      <c r="J53" s="6"/>
      <c r="K53" s="6"/>
      <c r="L53" s="6"/>
      <c r="M53" s="6"/>
    </row>
    <row r="54" spans="1:16" ht="16.5" customHeight="1">
      <c r="A54" s="42"/>
      <c r="B54" s="20"/>
      <c r="C54" s="43" t="s">
        <v>18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5">
      <c r="A55" s="45"/>
      <c r="B55" s="24"/>
      <c r="C55" s="24" t="s">
        <v>19</v>
      </c>
      <c r="D55" s="24">
        <v>2010</v>
      </c>
      <c r="E55" s="24">
        <v>2011</v>
      </c>
      <c r="F55" s="24">
        <v>2012</v>
      </c>
      <c r="G55" s="24">
        <v>2013</v>
      </c>
      <c r="H55" s="24">
        <v>2014</v>
      </c>
      <c r="I55" s="24">
        <v>2015</v>
      </c>
      <c r="J55" s="24">
        <v>2016</v>
      </c>
      <c r="K55" s="24">
        <v>2017</v>
      </c>
      <c r="L55" s="24">
        <v>2018</v>
      </c>
      <c r="M55" s="24">
        <v>2019</v>
      </c>
      <c r="N55" s="24">
        <v>2020</v>
      </c>
      <c r="O55" s="24">
        <v>2021</v>
      </c>
      <c r="P55" s="24">
        <v>2022</v>
      </c>
    </row>
    <row r="56" spans="1:16" ht="45">
      <c r="A56" s="45">
        <v>33</v>
      </c>
      <c r="B56" s="25" t="s">
        <v>21</v>
      </c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8" t="s">
        <v>20</v>
      </c>
      <c r="N56" s="28" t="s">
        <v>20</v>
      </c>
      <c r="O56" s="28" t="s">
        <v>20</v>
      </c>
      <c r="P56" s="28" t="s">
        <v>20</v>
      </c>
    </row>
    <row r="57" spans="1:16" ht="49.5" customHeight="1">
      <c r="A57" s="45">
        <v>34</v>
      </c>
      <c r="B57" s="29" t="s">
        <v>26</v>
      </c>
      <c r="C57" s="30" t="s">
        <v>22</v>
      </c>
      <c r="D57" s="27"/>
      <c r="E57" s="27"/>
      <c r="F57" s="27"/>
      <c r="G57" s="27"/>
      <c r="H57" s="27"/>
      <c r="I57" s="27"/>
      <c r="J57" s="27"/>
      <c r="K57" s="27"/>
      <c r="L57" s="27"/>
      <c r="M57" s="31" t="s">
        <v>28</v>
      </c>
      <c r="N57" s="31" t="s">
        <v>42</v>
      </c>
      <c r="O57" s="31" t="s">
        <v>43</v>
      </c>
      <c r="P57" s="31" t="s">
        <v>50</v>
      </c>
    </row>
    <row r="58" spans="1:16" ht="30">
      <c r="A58" s="45">
        <v>35</v>
      </c>
      <c r="B58" s="32" t="s">
        <v>23</v>
      </c>
      <c r="C58" s="33" t="s">
        <v>24</v>
      </c>
      <c r="D58" s="27"/>
      <c r="E58" s="27"/>
      <c r="F58" s="27"/>
      <c r="G58" s="27"/>
      <c r="H58" s="27"/>
      <c r="I58" s="27"/>
      <c r="J58" s="27"/>
      <c r="K58" s="27"/>
      <c r="L58" s="27"/>
      <c r="M58" s="27">
        <v>36</v>
      </c>
      <c r="N58" s="27">
        <v>12</v>
      </c>
      <c r="O58" s="27">
        <v>12</v>
      </c>
      <c r="P58" s="34">
        <v>36</v>
      </c>
    </row>
    <row r="59" spans="1:16" ht="30">
      <c r="A59" s="45">
        <v>36</v>
      </c>
      <c r="B59" s="26" t="s">
        <v>52</v>
      </c>
      <c r="C59" s="46" t="s">
        <v>53</v>
      </c>
      <c r="D59" s="27"/>
      <c r="E59" s="27"/>
      <c r="F59" s="27"/>
      <c r="G59" s="27"/>
      <c r="H59" s="27"/>
      <c r="I59" s="27"/>
      <c r="J59" s="27"/>
      <c r="K59" s="27"/>
      <c r="L59" s="27"/>
      <c r="M59" s="27">
        <v>2.06</v>
      </c>
      <c r="N59" s="27">
        <v>2</v>
      </c>
      <c r="O59" s="27">
        <v>2.04</v>
      </c>
      <c r="P59" s="34">
        <v>2.04</v>
      </c>
    </row>
    <row r="60" spans="1:16" ht="19.5">
      <c r="A60" s="45">
        <v>37</v>
      </c>
      <c r="B60" s="35" t="s">
        <v>54</v>
      </c>
      <c r="C60" s="46" t="s">
        <v>53</v>
      </c>
      <c r="D60" s="27"/>
      <c r="E60" s="27"/>
      <c r="F60" s="27"/>
      <c r="G60" s="27"/>
      <c r="H60" s="27"/>
      <c r="I60" s="27"/>
      <c r="J60" s="27"/>
      <c r="K60" s="27"/>
      <c r="L60" s="27"/>
      <c r="M60" s="27">
        <v>1.47</v>
      </c>
      <c r="N60" s="27">
        <v>1.4</v>
      </c>
      <c r="O60" s="27">
        <v>1.42</v>
      </c>
      <c r="P60" s="34">
        <v>1.46</v>
      </c>
    </row>
    <row r="61" spans="1:16" ht="19.5">
      <c r="A61" s="45">
        <v>38</v>
      </c>
      <c r="B61" s="35" t="s">
        <v>25</v>
      </c>
      <c r="C61" s="46" t="s">
        <v>53</v>
      </c>
      <c r="D61" s="27">
        <v>1.46</v>
      </c>
      <c r="E61" s="27">
        <v>0.51</v>
      </c>
      <c r="F61" s="27">
        <v>1.86</v>
      </c>
      <c r="G61" s="27">
        <v>1.87</v>
      </c>
      <c r="H61" s="27">
        <v>1.77</v>
      </c>
      <c r="I61" s="27">
        <v>1.71</v>
      </c>
      <c r="J61" s="27">
        <v>1.78</v>
      </c>
      <c r="K61" s="27">
        <v>1.83</v>
      </c>
      <c r="L61" s="27">
        <v>1.87</v>
      </c>
      <c r="M61" s="27">
        <v>1.9</v>
      </c>
      <c r="N61" s="27">
        <v>1.783</v>
      </c>
      <c r="O61" s="27">
        <v>1.692</v>
      </c>
      <c r="P61" s="34">
        <v>1.77</v>
      </c>
    </row>
    <row r="62" spans="1:16" ht="45">
      <c r="A62" s="45">
        <v>39</v>
      </c>
      <c r="B62" s="26" t="s">
        <v>55</v>
      </c>
      <c r="C62" s="46" t="s">
        <v>53</v>
      </c>
      <c r="D62" s="27"/>
      <c r="E62" s="27"/>
      <c r="F62" s="27"/>
      <c r="G62" s="27"/>
      <c r="H62" s="27"/>
      <c r="I62" s="27"/>
      <c r="J62" s="27"/>
      <c r="K62" s="27"/>
      <c r="L62" s="27"/>
      <c r="M62" s="27">
        <v>0.19</v>
      </c>
      <c r="N62" s="27">
        <v>0.18</v>
      </c>
      <c r="O62" s="27">
        <v>0.14</v>
      </c>
      <c r="P62" s="34">
        <v>0.19</v>
      </c>
    </row>
    <row r="63" spans="1:16" ht="15.75">
      <c r="A63" s="42"/>
      <c r="B63" s="20"/>
      <c r="C63" s="36" t="s">
        <v>57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ht="15">
      <c r="A64" s="45"/>
      <c r="B64" s="24"/>
      <c r="C64" s="24" t="s">
        <v>19</v>
      </c>
      <c r="D64" s="24">
        <v>2010</v>
      </c>
      <c r="E64" s="24">
        <v>2011</v>
      </c>
      <c r="F64" s="24">
        <v>2012</v>
      </c>
      <c r="G64" s="24">
        <v>2013</v>
      </c>
      <c r="H64" s="24">
        <v>2014</v>
      </c>
      <c r="I64" s="24">
        <v>2015</v>
      </c>
      <c r="J64" s="24">
        <v>2016</v>
      </c>
      <c r="K64" s="24">
        <v>2017</v>
      </c>
      <c r="L64" s="24">
        <v>2018</v>
      </c>
      <c r="M64" s="54">
        <v>2019</v>
      </c>
      <c r="N64" s="54">
        <v>2020</v>
      </c>
      <c r="O64" s="54">
        <v>2021</v>
      </c>
      <c r="P64" s="54">
        <v>2022</v>
      </c>
    </row>
    <row r="65" spans="1:16" ht="54" customHeight="1">
      <c r="A65" s="45">
        <v>40</v>
      </c>
      <c r="B65" s="25" t="s">
        <v>21</v>
      </c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 t="s">
        <v>20</v>
      </c>
      <c r="N65" s="28" t="s">
        <v>20</v>
      </c>
      <c r="O65" s="28" t="s">
        <v>20</v>
      </c>
      <c r="P65" s="28" t="s">
        <v>20</v>
      </c>
    </row>
    <row r="66" spans="1:16" ht="49.5" customHeight="1">
      <c r="A66" s="45">
        <v>41</v>
      </c>
      <c r="B66" s="29" t="s">
        <v>26</v>
      </c>
      <c r="C66" s="30" t="s">
        <v>22</v>
      </c>
      <c r="D66" s="27"/>
      <c r="E66" s="27"/>
      <c r="F66" s="27"/>
      <c r="G66" s="27"/>
      <c r="H66" s="27"/>
      <c r="I66" s="27"/>
      <c r="J66" s="27"/>
      <c r="K66" s="27"/>
      <c r="L66" s="27"/>
      <c r="M66" s="31" t="s">
        <v>28</v>
      </c>
      <c r="N66" s="31" t="s">
        <v>42</v>
      </c>
      <c r="O66" s="31" t="s">
        <v>43</v>
      </c>
      <c r="P66" s="31" t="s">
        <v>50</v>
      </c>
    </row>
    <row r="67" spans="1:16" ht="30">
      <c r="A67" s="45">
        <v>42</v>
      </c>
      <c r="B67" s="32" t="s">
        <v>23</v>
      </c>
      <c r="C67" s="33" t="s">
        <v>24</v>
      </c>
      <c r="D67" s="27"/>
      <c r="E67" s="27"/>
      <c r="F67" s="27"/>
      <c r="G67" s="27"/>
      <c r="H67" s="27"/>
      <c r="I67" s="27"/>
      <c r="J67" s="27"/>
      <c r="K67" s="27"/>
      <c r="L67" s="27"/>
      <c r="M67" s="27">
        <v>36</v>
      </c>
      <c r="N67" s="27">
        <v>12</v>
      </c>
      <c r="O67" s="27">
        <v>12</v>
      </c>
      <c r="P67" s="34">
        <v>12</v>
      </c>
    </row>
    <row r="68" spans="1:16" ht="30">
      <c r="A68" s="45">
        <v>43</v>
      </c>
      <c r="B68" s="26" t="s">
        <v>52</v>
      </c>
      <c r="C68" s="55" t="s">
        <v>10</v>
      </c>
      <c r="D68" s="27"/>
      <c r="E68" s="27"/>
      <c r="F68" s="27"/>
      <c r="G68" s="27"/>
      <c r="H68" s="27"/>
      <c r="I68" s="27"/>
      <c r="J68" s="27"/>
      <c r="K68" s="27"/>
      <c r="L68" s="27"/>
      <c r="M68" s="27">
        <v>0.39</v>
      </c>
      <c r="N68" s="27">
        <v>0.3</v>
      </c>
      <c r="O68" s="27">
        <v>0.32</v>
      </c>
      <c r="P68" s="34">
        <v>0.4</v>
      </c>
    </row>
    <row r="69" spans="1:16" ht="15">
      <c r="A69" s="45">
        <v>44</v>
      </c>
      <c r="B69" s="35" t="s">
        <v>54</v>
      </c>
      <c r="C69" s="38" t="s">
        <v>10</v>
      </c>
      <c r="D69" s="27"/>
      <c r="E69" s="27"/>
      <c r="F69" s="27"/>
      <c r="G69" s="27"/>
      <c r="H69" s="27"/>
      <c r="I69" s="27"/>
      <c r="J69" s="27"/>
      <c r="K69" s="27"/>
      <c r="L69" s="27"/>
      <c r="M69" s="27">
        <v>0.13</v>
      </c>
      <c r="N69" s="27">
        <v>0.08</v>
      </c>
      <c r="O69" s="27">
        <v>0.03</v>
      </c>
      <c r="P69" s="34">
        <v>0.06</v>
      </c>
    </row>
    <row r="70" spans="1:16" ht="15">
      <c r="A70" s="45">
        <v>45</v>
      </c>
      <c r="B70" s="35" t="s">
        <v>25</v>
      </c>
      <c r="C70" s="38" t="s">
        <v>10</v>
      </c>
      <c r="D70" s="27">
        <v>0.28</v>
      </c>
      <c r="E70" s="27">
        <v>0.25</v>
      </c>
      <c r="F70" s="27">
        <v>0.21</v>
      </c>
      <c r="G70" s="50">
        <v>0.2</v>
      </c>
      <c r="H70" s="27">
        <v>0.22</v>
      </c>
      <c r="I70" s="27">
        <v>0.21</v>
      </c>
      <c r="J70" s="50">
        <v>0.2</v>
      </c>
      <c r="K70" s="27">
        <v>0.23</v>
      </c>
      <c r="L70" s="27">
        <v>0.24</v>
      </c>
      <c r="M70" s="27">
        <v>0.24</v>
      </c>
      <c r="N70" s="27">
        <v>0.131</v>
      </c>
      <c r="O70" s="27">
        <v>0.108</v>
      </c>
      <c r="P70" s="34">
        <v>0.225</v>
      </c>
    </row>
    <row r="71" spans="1:16" ht="45">
      <c r="A71" s="45">
        <v>46</v>
      </c>
      <c r="B71" s="26" t="s">
        <v>55</v>
      </c>
      <c r="C71" s="38" t="s">
        <v>10</v>
      </c>
      <c r="D71" s="27"/>
      <c r="E71" s="27"/>
      <c r="F71" s="27"/>
      <c r="G71" s="27"/>
      <c r="H71" s="27"/>
      <c r="I71" s="27"/>
      <c r="J71" s="27"/>
      <c r="K71" s="27"/>
      <c r="L71" s="27"/>
      <c r="M71" s="27">
        <v>0.07</v>
      </c>
      <c r="N71" s="27">
        <v>0.08</v>
      </c>
      <c r="O71" s="27">
        <v>0.07</v>
      </c>
      <c r="P71" s="27">
        <v>0.11</v>
      </c>
    </row>
    <row r="72" spans="1:13" ht="14.25">
      <c r="A72" s="12"/>
      <c r="B72" s="12"/>
      <c r="C72" s="12"/>
      <c r="D72" s="12"/>
      <c r="E72" s="12"/>
      <c r="F72" s="12"/>
      <c r="G72" s="6"/>
      <c r="H72" s="6"/>
      <c r="I72" s="6"/>
      <c r="J72" s="6"/>
      <c r="K72" s="6"/>
      <c r="L72" s="6"/>
      <c r="M72" s="6"/>
    </row>
    <row r="73" spans="1:6" ht="14.25">
      <c r="A73" s="12"/>
      <c r="B73" s="12"/>
      <c r="C73" s="12"/>
      <c r="D73" s="12"/>
      <c r="E73" s="12"/>
      <c r="F73" s="12"/>
    </row>
    <row r="74" spans="1:16" ht="15.75">
      <c r="A74" s="56"/>
      <c r="B74" s="57" t="s">
        <v>34</v>
      </c>
      <c r="C74" s="57"/>
      <c r="D74" s="57"/>
      <c r="E74" s="57"/>
      <c r="F74" s="57"/>
      <c r="G74" s="57"/>
      <c r="H74" s="54"/>
      <c r="I74" s="54"/>
      <c r="J74" s="54"/>
      <c r="K74" s="54"/>
      <c r="L74" s="54"/>
      <c r="M74" s="54"/>
      <c r="N74" s="54"/>
      <c r="O74" s="54"/>
      <c r="P74" s="54"/>
    </row>
    <row r="75" spans="1:16" ht="16.5" customHeight="1">
      <c r="A75" s="58"/>
      <c r="B75" s="59"/>
      <c r="C75" s="21" t="s">
        <v>18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5">
      <c r="A76" s="60"/>
      <c r="B76" s="61"/>
      <c r="C76" s="24" t="s">
        <v>19</v>
      </c>
      <c r="D76" s="61">
        <v>2010</v>
      </c>
      <c r="E76" s="61">
        <v>2011</v>
      </c>
      <c r="F76" s="61">
        <v>2012</v>
      </c>
      <c r="G76" s="61">
        <v>2013</v>
      </c>
      <c r="H76" s="24">
        <v>2014</v>
      </c>
      <c r="I76" s="24">
        <v>2015</v>
      </c>
      <c r="J76" s="24">
        <v>2016</v>
      </c>
      <c r="K76" s="24">
        <v>2017</v>
      </c>
      <c r="L76" s="24">
        <v>2018</v>
      </c>
      <c r="M76" s="24">
        <v>2019</v>
      </c>
      <c r="N76" s="24">
        <v>2020</v>
      </c>
      <c r="O76" s="24">
        <v>2021</v>
      </c>
      <c r="P76" s="24">
        <v>2022</v>
      </c>
    </row>
    <row r="77" spans="1:16" ht="46.5">
      <c r="A77" s="60">
        <v>47</v>
      </c>
      <c r="B77" s="62" t="s">
        <v>58</v>
      </c>
      <c r="C77" s="63" t="s">
        <v>53</v>
      </c>
      <c r="D77" s="64">
        <f aca="true" t="shared" si="0" ref="D77:M77">MAX(D13,D36,D59)</f>
        <v>0</v>
      </c>
      <c r="E77" s="64">
        <f t="shared" si="0"/>
        <v>0</v>
      </c>
      <c r="F77" s="64">
        <f t="shared" si="0"/>
        <v>0</v>
      </c>
      <c r="G77" s="64">
        <f t="shared" si="0"/>
        <v>0</v>
      </c>
      <c r="H77" s="64">
        <f t="shared" si="0"/>
        <v>0</v>
      </c>
      <c r="I77" s="64">
        <f t="shared" si="0"/>
        <v>0</v>
      </c>
      <c r="J77" s="64">
        <f t="shared" si="0"/>
        <v>0</v>
      </c>
      <c r="K77" s="64">
        <f t="shared" si="0"/>
        <v>0</v>
      </c>
      <c r="L77" s="64">
        <f t="shared" si="0"/>
        <v>0</v>
      </c>
      <c r="M77" s="64">
        <f t="shared" si="0"/>
        <v>3.55</v>
      </c>
      <c r="N77" s="64">
        <f>MAX(N13,N36,N59)</f>
        <v>3.5</v>
      </c>
      <c r="O77" s="64">
        <f>MAX(O13,O36,O59)</f>
        <v>2.98</v>
      </c>
      <c r="P77" s="64">
        <f>MAX(P13,P36,P59)</f>
        <v>2.6</v>
      </c>
    </row>
    <row r="78" spans="1:16" ht="53.25" customHeight="1">
      <c r="A78" s="60">
        <v>48</v>
      </c>
      <c r="B78" s="62" t="s">
        <v>59</v>
      </c>
      <c r="C78" s="63" t="s">
        <v>53</v>
      </c>
      <c r="D78" s="64">
        <f aca="true" t="shared" si="1" ref="D78:M78">MIN(D14,D37,D60)</f>
        <v>0</v>
      </c>
      <c r="E78" s="64">
        <f t="shared" si="1"/>
        <v>0</v>
      </c>
      <c r="F78" s="64">
        <f t="shared" si="1"/>
        <v>0</v>
      </c>
      <c r="G78" s="64">
        <f t="shared" si="1"/>
        <v>0</v>
      </c>
      <c r="H78" s="64">
        <f t="shared" si="1"/>
        <v>0</v>
      </c>
      <c r="I78" s="64">
        <f t="shared" si="1"/>
        <v>0</v>
      </c>
      <c r="J78" s="64">
        <f t="shared" si="1"/>
        <v>0</v>
      </c>
      <c r="K78" s="64">
        <f t="shared" si="1"/>
        <v>0</v>
      </c>
      <c r="L78" s="64">
        <f t="shared" si="1"/>
        <v>0</v>
      </c>
      <c r="M78" s="64">
        <f t="shared" si="1"/>
        <v>0.54</v>
      </c>
      <c r="N78" s="64">
        <f>MIN(N14,N37,N60)</f>
        <v>0.54</v>
      </c>
      <c r="O78" s="64">
        <f>MIN(O14,O37,O60)</f>
        <v>0.5</v>
      </c>
      <c r="P78" s="64">
        <f>MIN(P14,P37,P60)</f>
        <v>0.69</v>
      </c>
    </row>
    <row r="79" spans="1:16" ht="32.25" customHeight="1">
      <c r="A79" s="60">
        <v>49</v>
      </c>
      <c r="B79" s="62" t="s">
        <v>60</v>
      </c>
      <c r="C79" s="63" t="s">
        <v>53</v>
      </c>
      <c r="D79" s="65">
        <f aca="true" t="shared" si="2" ref="D79:M79">(D15+D38+D61)/COUNT(D15,D38,D61)</f>
        <v>2.0366666666666666</v>
      </c>
      <c r="E79" s="65">
        <f t="shared" si="2"/>
        <v>0.5933333333333334</v>
      </c>
      <c r="F79" s="65">
        <f t="shared" si="2"/>
        <v>2.14</v>
      </c>
      <c r="G79" s="65">
        <f t="shared" si="2"/>
        <v>2.2166666666666663</v>
      </c>
      <c r="H79" s="65">
        <f t="shared" si="2"/>
        <v>2.1966666666666668</v>
      </c>
      <c r="I79" s="65">
        <f t="shared" si="2"/>
        <v>1.71</v>
      </c>
      <c r="J79" s="65">
        <f t="shared" si="2"/>
        <v>1.7733333333333334</v>
      </c>
      <c r="K79" s="65">
        <f t="shared" si="2"/>
        <v>1.6033333333333335</v>
      </c>
      <c r="L79" s="65">
        <f t="shared" si="2"/>
        <v>1.8033333333333335</v>
      </c>
      <c r="M79" s="65">
        <f t="shared" si="2"/>
        <v>1.6266666666666667</v>
      </c>
      <c r="N79" s="65">
        <f>(N15+N38+N61)/COUNT(N15,N38,N61)</f>
        <v>1.7486666666666668</v>
      </c>
      <c r="O79" s="65">
        <f>(O15+O38+O61)/COUNT(O15,O38,O61)</f>
        <v>1.5919999999999999</v>
      </c>
      <c r="P79" s="65">
        <f>(P15+P38+P61)/COUNT(P15,P38,P61)</f>
        <v>1.61</v>
      </c>
    </row>
    <row r="80" spans="1:16" ht="15.75">
      <c r="A80" s="58"/>
      <c r="B80" s="59"/>
      <c r="C80" s="66" t="s">
        <v>35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6" ht="15">
      <c r="A81" s="68"/>
      <c r="B81" s="61"/>
      <c r="C81" s="24" t="s">
        <v>19</v>
      </c>
      <c r="D81" s="61">
        <v>2010</v>
      </c>
      <c r="E81" s="61">
        <v>2011</v>
      </c>
      <c r="F81" s="61">
        <v>2012</v>
      </c>
      <c r="G81" s="61">
        <v>2013</v>
      </c>
      <c r="H81" s="24">
        <v>2014</v>
      </c>
      <c r="I81" s="24">
        <v>2015</v>
      </c>
      <c r="J81" s="24">
        <v>2016</v>
      </c>
      <c r="K81" s="24">
        <v>2017</v>
      </c>
      <c r="L81" s="24">
        <v>2018</v>
      </c>
      <c r="M81" s="24">
        <v>2019</v>
      </c>
      <c r="N81" s="24">
        <v>2020</v>
      </c>
      <c r="O81" s="24">
        <v>2021</v>
      </c>
      <c r="P81" s="24">
        <v>2022</v>
      </c>
    </row>
    <row r="82" spans="1:16" ht="46.5">
      <c r="A82" s="60">
        <v>50</v>
      </c>
      <c r="B82" s="62" t="s">
        <v>61</v>
      </c>
      <c r="C82" s="63" t="s">
        <v>3</v>
      </c>
      <c r="D82" s="64">
        <f aca="true" t="shared" si="3" ref="D82:M82">MAX(D22,D45,D68)</f>
        <v>0</v>
      </c>
      <c r="E82" s="64">
        <f t="shared" si="3"/>
        <v>0</v>
      </c>
      <c r="F82" s="64">
        <f t="shared" si="3"/>
        <v>0</v>
      </c>
      <c r="G82" s="64">
        <f t="shared" si="3"/>
        <v>0</v>
      </c>
      <c r="H82" s="64">
        <f t="shared" si="3"/>
        <v>0</v>
      </c>
      <c r="I82" s="64">
        <f t="shared" si="3"/>
        <v>0</v>
      </c>
      <c r="J82" s="64">
        <f t="shared" si="3"/>
        <v>0</v>
      </c>
      <c r="K82" s="64">
        <f t="shared" si="3"/>
        <v>0</v>
      </c>
      <c r="L82" s="64">
        <f t="shared" si="3"/>
        <v>0</v>
      </c>
      <c r="M82" s="64">
        <f t="shared" si="3"/>
        <v>1.78</v>
      </c>
      <c r="N82" s="64">
        <f>MAX(N22,N45,N68)</f>
        <v>2.59</v>
      </c>
      <c r="O82" s="64">
        <f>MAX(O22,O45,O68)</f>
        <v>0.81</v>
      </c>
      <c r="P82" s="64">
        <f>MAX(P22,P45,P68)</f>
        <v>1.37</v>
      </c>
    </row>
    <row r="83" spans="1:16" ht="46.5">
      <c r="A83" s="60">
        <v>51</v>
      </c>
      <c r="B83" s="62" t="s">
        <v>62</v>
      </c>
      <c r="C83" s="63" t="s">
        <v>3</v>
      </c>
      <c r="D83" s="64">
        <f aca="true" t="shared" si="4" ref="D83:M83">MIN(D23,D46,D69)</f>
        <v>0</v>
      </c>
      <c r="E83" s="64">
        <f t="shared" si="4"/>
        <v>0</v>
      </c>
      <c r="F83" s="64">
        <f t="shared" si="4"/>
        <v>0</v>
      </c>
      <c r="G83" s="64">
        <f t="shared" si="4"/>
        <v>0</v>
      </c>
      <c r="H83" s="64">
        <f t="shared" si="4"/>
        <v>0</v>
      </c>
      <c r="I83" s="64">
        <f t="shared" si="4"/>
        <v>0</v>
      </c>
      <c r="J83" s="64">
        <f t="shared" si="4"/>
        <v>0</v>
      </c>
      <c r="K83" s="64">
        <f t="shared" si="4"/>
        <v>0</v>
      </c>
      <c r="L83" s="64">
        <f t="shared" si="4"/>
        <v>0</v>
      </c>
      <c r="M83" s="64">
        <f t="shared" si="4"/>
        <v>0</v>
      </c>
      <c r="N83" s="64">
        <f>MIN(N23,N46,N69)</f>
        <v>0</v>
      </c>
      <c r="O83" s="64">
        <f>MIN(O23,O46,O69)</f>
        <v>0</v>
      </c>
      <c r="P83" s="69">
        <f>MIN(P23,P46,P69)</f>
        <v>0</v>
      </c>
    </row>
    <row r="84" spans="1:16" ht="32.25" customHeight="1">
      <c r="A84" s="60">
        <v>52</v>
      </c>
      <c r="B84" s="62" t="s">
        <v>63</v>
      </c>
      <c r="C84" s="63" t="s">
        <v>3</v>
      </c>
      <c r="D84" s="65">
        <f aca="true" t="shared" si="5" ref="D84:M84">(D24+D47+D70)/COUNT(D24,D47,D70)</f>
        <v>0.39433333333333337</v>
      </c>
      <c r="E84" s="65">
        <f t="shared" si="5"/>
        <v>0.32</v>
      </c>
      <c r="F84" s="65">
        <f t="shared" si="5"/>
        <v>0.10999999999999999</v>
      </c>
      <c r="G84" s="65">
        <f t="shared" si="5"/>
        <v>0.5333333333333333</v>
      </c>
      <c r="H84" s="65">
        <f t="shared" si="5"/>
        <v>0.7233333333333333</v>
      </c>
      <c r="I84" s="65">
        <f t="shared" si="5"/>
        <v>0.49166666666666664</v>
      </c>
      <c r="J84" s="65">
        <f t="shared" si="5"/>
        <v>0.16366666666666668</v>
      </c>
      <c r="K84" s="65">
        <f t="shared" si="5"/>
        <v>0.17333333333333334</v>
      </c>
      <c r="L84" s="65">
        <f t="shared" si="5"/>
        <v>0.134</v>
      </c>
      <c r="M84" s="65">
        <f t="shared" si="5"/>
        <v>0.20333333333333334</v>
      </c>
      <c r="N84" s="65">
        <f>(N24+N47+N70)/COUNT(N24,N47,N70)</f>
        <v>0.285</v>
      </c>
      <c r="O84" s="65">
        <f>(O24+O47+O70)/COUNT(O24,O47,O70)</f>
        <v>0.11433333333333334</v>
      </c>
      <c r="P84" s="65">
        <f>(P24+P47+P70)/COUNT(P24,P47,P70)</f>
        <v>0.244</v>
      </c>
    </row>
    <row r="86" spans="2:7" ht="14.25">
      <c r="B86" s="70" t="s">
        <v>29</v>
      </c>
      <c r="C86" s="71"/>
      <c r="D86" s="71"/>
      <c r="E86" s="71"/>
      <c r="F86" s="71"/>
      <c r="G86" s="71"/>
    </row>
    <row r="87" spans="2:7" ht="28.5" customHeight="1">
      <c r="B87" s="72" t="s">
        <v>49</v>
      </c>
      <c r="C87" s="72"/>
      <c r="D87" s="72"/>
      <c r="E87" s="72"/>
      <c r="F87" s="72"/>
      <c r="G87" s="72"/>
    </row>
    <row r="88" spans="2:7" ht="36" customHeight="1">
      <c r="B88" s="72" t="s">
        <v>30</v>
      </c>
      <c r="C88" s="73"/>
      <c r="D88" s="73"/>
      <c r="E88" s="73"/>
      <c r="F88" s="73"/>
      <c r="G88" s="73"/>
    </row>
    <row r="89" spans="2:7" ht="30" customHeight="1">
      <c r="B89" s="73"/>
      <c r="C89" s="73"/>
      <c r="D89" s="73"/>
      <c r="E89" s="73"/>
      <c r="F89" s="73"/>
      <c r="G89" s="73"/>
    </row>
    <row r="90" spans="2:7" ht="19.5" customHeight="1">
      <c r="B90" s="74"/>
      <c r="C90" s="74"/>
      <c r="D90" s="74"/>
      <c r="E90" s="74"/>
      <c r="F90" s="74"/>
      <c r="G90" s="74"/>
    </row>
    <row r="91" spans="2:6" ht="14.25">
      <c r="B91" s="75"/>
      <c r="C91" s="75"/>
      <c r="D91" s="75"/>
      <c r="E91" s="75"/>
      <c r="F91" s="75"/>
    </row>
  </sheetData>
  <sheetProtection/>
  <mergeCells count="17">
    <mergeCell ref="C8:P8"/>
    <mergeCell ref="C17:P17"/>
    <mergeCell ref="C31:P31"/>
    <mergeCell ref="C54:P54"/>
    <mergeCell ref="C75:P75"/>
    <mergeCell ref="C80:P80"/>
    <mergeCell ref="C63:P63"/>
    <mergeCell ref="B91:F91"/>
    <mergeCell ref="B87:G87"/>
    <mergeCell ref="B88:G89"/>
    <mergeCell ref="B1:M1"/>
    <mergeCell ref="B86:G86"/>
    <mergeCell ref="C53:F53"/>
    <mergeCell ref="C30:F30"/>
    <mergeCell ref="C40:M40"/>
    <mergeCell ref="B74:G74"/>
    <mergeCell ref="C7:F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5" r:id="rId1"/>
  <rowBreaks count="3" manualBreakCount="3">
    <brk id="26" max="255" man="1"/>
    <brk id="49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70" zoomScalePageLayoutView="0" workbookViewId="0" topLeftCell="A34">
      <selection activeCell="B42" sqref="B42:C42"/>
    </sheetView>
  </sheetViews>
  <sheetFormatPr defaultColWidth="9.140625" defaultRowHeight="15"/>
  <cols>
    <col min="1" max="1" width="3.7109375" style="3" customWidth="1"/>
    <col min="2" max="2" width="34.57421875" style="3" customWidth="1"/>
    <col min="3" max="3" width="16.140625" style="3" customWidth="1"/>
    <col min="4" max="4" width="19.7109375" style="3" customWidth="1"/>
    <col min="5" max="5" width="21.00390625" style="3" customWidth="1"/>
    <col min="6" max="6" width="20.7109375" style="3" customWidth="1"/>
    <col min="7" max="8" width="15.7109375" style="3" customWidth="1"/>
    <col min="9" max="9" width="17.8515625" style="3" customWidth="1"/>
    <col min="10" max="16384" width="9.140625" style="3" customWidth="1"/>
  </cols>
  <sheetData>
    <row r="1" spans="1:6" ht="36.75" customHeight="1">
      <c r="A1" s="1"/>
      <c r="B1" s="2" t="s">
        <v>14</v>
      </c>
      <c r="C1" s="2"/>
      <c r="D1" s="2"/>
      <c r="E1" s="2"/>
      <c r="F1" s="2"/>
    </row>
    <row r="2" spans="1:6" ht="14.25">
      <c r="A2" s="4"/>
      <c r="B2" s="5"/>
      <c r="C2" s="5"/>
      <c r="D2" s="6"/>
      <c r="E2" s="6"/>
      <c r="F2" s="6"/>
    </row>
    <row r="3" spans="1:6" ht="15.75">
      <c r="A3" s="7"/>
      <c r="B3" s="8" t="s">
        <v>36</v>
      </c>
      <c r="C3" s="9" t="s">
        <v>9</v>
      </c>
      <c r="D3" s="6"/>
      <c r="E3" s="6"/>
      <c r="F3" s="6"/>
    </row>
    <row r="4" spans="1:6" ht="14.25">
      <c r="A4" s="10"/>
      <c r="B4" s="11"/>
      <c r="C4" s="12"/>
      <c r="D4" s="6"/>
      <c r="E4" s="6"/>
      <c r="F4" s="6"/>
    </row>
    <row r="5" spans="1:6" ht="15.75">
      <c r="A5" s="13"/>
      <c r="B5" s="14" t="s">
        <v>39</v>
      </c>
      <c r="C5" s="4" t="s">
        <v>38</v>
      </c>
      <c r="D5" s="6"/>
      <c r="E5" s="6"/>
      <c r="F5" s="6"/>
    </row>
    <row r="6" spans="1:6" ht="15.75">
      <c r="A6" s="13"/>
      <c r="B6" s="14"/>
      <c r="C6" s="4"/>
      <c r="D6" s="6"/>
      <c r="E6" s="6"/>
      <c r="F6" s="6"/>
    </row>
    <row r="7" spans="1:6" s="18" customFormat="1" ht="15">
      <c r="A7" s="10"/>
      <c r="B7" s="15"/>
      <c r="C7" s="52"/>
      <c r="D7" s="17"/>
      <c r="E7" s="17"/>
      <c r="F7" s="17"/>
    </row>
    <row r="8" spans="1:6" s="18" customFormat="1" ht="16.5" customHeight="1">
      <c r="A8" s="19"/>
      <c r="B8" s="20"/>
      <c r="C8" s="76" t="s">
        <v>18</v>
      </c>
      <c r="D8" s="77"/>
      <c r="E8" s="77"/>
      <c r="F8" s="78"/>
    </row>
    <row r="9" spans="1:9" s="18" customFormat="1" ht="15">
      <c r="A9" s="23"/>
      <c r="B9" s="24"/>
      <c r="C9" s="24" t="s">
        <v>19</v>
      </c>
      <c r="D9" s="24">
        <v>2017</v>
      </c>
      <c r="E9" s="24">
        <v>2018</v>
      </c>
      <c r="F9" s="24">
        <v>2019</v>
      </c>
      <c r="G9" s="24">
        <v>2020</v>
      </c>
      <c r="H9" s="24">
        <v>2021</v>
      </c>
      <c r="I9" s="24">
        <v>2022</v>
      </c>
    </row>
    <row r="10" spans="1:9" s="18" customFormat="1" ht="45">
      <c r="A10" s="23">
        <v>2</v>
      </c>
      <c r="B10" s="25" t="s">
        <v>21</v>
      </c>
      <c r="C10" s="26"/>
      <c r="D10" s="28" t="s">
        <v>20</v>
      </c>
      <c r="E10" s="28" t="s">
        <v>20</v>
      </c>
      <c r="F10" s="28" t="s">
        <v>20</v>
      </c>
      <c r="G10" s="28" t="s">
        <v>20</v>
      </c>
      <c r="H10" s="28" t="s">
        <v>20</v>
      </c>
      <c r="I10" s="28" t="s">
        <v>20</v>
      </c>
    </row>
    <row r="11" spans="1:9" s="18" customFormat="1" ht="49.5" customHeight="1">
      <c r="A11" s="23">
        <v>3</v>
      </c>
      <c r="B11" s="29" t="s">
        <v>26</v>
      </c>
      <c r="C11" s="30" t="s">
        <v>22</v>
      </c>
      <c r="D11" s="28" t="s">
        <v>44</v>
      </c>
      <c r="E11" s="28" t="s">
        <v>45</v>
      </c>
      <c r="F11" s="28" t="s">
        <v>46</v>
      </c>
      <c r="G11" s="28" t="s">
        <v>47</v>
      </c>
      <c r="H11" s="28" t="s">
        <v>48</v>
      </c>
      <c r="I11" s="28" t="s">
        <v>51</v>
      </c>
    </row>
    <row r="12" spans="1:9" s="18" customFormat="1" ht="30">
      <c r="A12" s="23">
        <v>4</v>
      </c>
      <c r="B12" s="32" t="s">
        <v>23</v>
      </c>
      <c r="C12" s="33" t="s">
        <v>24</v>
      </c>
      <c r="D12" s="27">
        <v>12</v>
      </c>
      <c r="E12" s="27">
        <v>12</v>
      </c>
      <c r="F12" s="27">
        <v>12</v>
      </c>
      <c r="G12" s="27">
        <v>12</v>
      </c>
      <c r="H12" s="27">
        <v>12</v>
      </c>
      <c r="I12" s="27"/>
    </row>
    <row r="13" spans="1:9" s="18" customFormat="1" ht="30">
      <c r="A13" s="23">
        <v>6</v>
      </c>
      <c r="B13" s="26" t="s">
        <v>52</v>
      </c>
      <c r="C13" s="79" t="s">
        <v>53</v>
      </c>
      <c r="D13" s="27">
        <v>3.08</v>
      </c>
      <c r="E13" s="27">
        <v>2.88</v>
      </c>
      <c r="F13" s="27">
        <v>4.85</v>
      </c>
      <c r="G13" s="27">
        <v>3.26</v>
      </c>
      <c r="H13" s="27">
        <v>5.19</v>
      </c>
      <c r="I13" s="27"/>
    </row>
    <row r="14" spans="1:9" s="18" customFormat="1" ht="19.5">
      <c r="A14" s="23">
        <v>7</v>
      </c>
      <c r="B14" s="35" t="s">
        <v>54</v>
      </c>
      <c r="C14" s="79" t="s">
        <v>53</v>
      </c>
      <c r="D14" s="27">
        <v>0.68</v>
      </c>
      <c r="E14" s="27">
        <v>1.58</v>
      </c>
      <c r="F14" s="27">
        <v>1.61</v>
      </c>
      <c r="G14" s="27">
        <v>2.14</v>
      </c>
      <c r="H14" s="27">
        <v>2.09</v>
      </c>
      <c r="I14" s="27"/>
    </row>
    <row r="15" spans="1:9" s="18" customFormat="1" ht="19.5">
      <c r="A15" s="23">
        <v>8</v>
      </c>
      <c r="B15" s="35" t="s">
        <v>25</v>
      </c>
      <c r="C15" s="79" t="s">
        <v>53</v>
      </c>
      <c r="D15" s="80">
        <v>2.328333333</v>
      </c>
      <c r="E15" s="80">
        <v>2.2675</v>
      </c>
      <c r="F15" s="27">
        <v>2.82</v>
      </c>
      <c r="G15" s="27">
        <v>2.572</v>
      </c>
      <c r="H15" s="27">
        <v>2.954</v>
      </c>
      <c r="I15" s="27"/>
    </row>
    <row r="16" spans="1:9" s="18" customFormat="1" ht="45">
      <c r="A16" s="23">
        <v>9</v>
      </c>
      <c r="B16" s="26" t="s">
        <v>55</v>
      </c>
      <c r="C16" s="79" t="s">
        <v>53</v>
      </c>
      <c r="D16" s="80">
        <v>0.587147702</v>
      </c>
      <c r="E16" s="80">
        <v>0.43975458</v>
      </c>
      <c r="F16" s="27">
        <v>0.89</v>
      </c>
      <c r="G16" s="27">
        <v>0.41</v>
      </c>
      <c r="H16" s="27">
        <v>0.86</v>
      </c>
      <c r="I16" s="27"/>
    </row>
    <row r="17" spans="1:9" s="18" customFormat="1" ht="15.75">
      <c r="A17" s="19"/>
      <c r="B17" s="20"/>
      <c r="C17" s="81" t="s">
        <v>57</v>
      </c>
      <c r="D17" s="82"/>
      <c r="E17" s="82"/>
      <c r="F17" s="82"/>
      <c r="G17" s="82"/>
      <c r="H17" s="82"/>
      <c r="I17" s="82"/>
    </row>
    <row r="18" spans="1:9" s="18" customFormat="1" ht="15">
      <c r="A18" s="23"/>
      <c r="B18" s="24"/>
      <c r="C18" s="24" t="s">
        <v>19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  <c r="I18" s="24">
        <v>2022</v>
      </c>
    </row>
    <row r="19" spans="1:9" s="18" customFormat="1" ht="46.5" customHeight="1">
      <c r="A19" s="23">
        <v>10</v>
      </c>
      <c r="B19" s="25" t="s">
        <v>21</v>
      </c>
      <c r="C19" s="26"/>
      <c r="D19" s="28" t="s">
        <v>20</v>
      </c>
      <c r="E19" s="28" t="s">
        <v>20</v>
      </c>
      <c r="F19" s="28" t="s">
        <v>20</v>
      </c>
      <c r="G19" s="28" t="s">
        <v>20</v>
      </c>
      <c r="H19" s="28" t="s">
        <v>20</v>
      </c>
      <c r="I19" s="28" t="s">
        <v>20</v>
      </c>
    </row>
    <row r="20" spans="1:9" s="18" customFormat="1" ht="49.5" customHeight="1">
      <c r="A20" s="23">
        <v>11</v>
      </c>
      <c r="B20" s="29" t="s">
        <v>26</v>
      </c>
      <c r="C20" s="30" t="s">
        <v>22</v>
      </c>
      <c r="D20" s="28" t="s">
        <v>44</v>
      </c>
      <c r="E20" s="28" t="s">
        <v>45</v>
      </c>
      <c r="F20" s="28" t="s">
        <v>46</v>
      </c>
      <c r="G20" s="28" t="s">
        <v>47</v>
      </c>
      <c r="H20" s="28" t="s">
        <v>48</v>
      </c>
      <c r="I20" s="28" t="s">
        <v>51</v>
      </c>
    </row>
    <row r="21" spans="1:9" s="18" customFormat="1" ht="30">
      <c r="A21" s="23">
        <v>12</v>
      </c>
      <c r="B21" s="32" t="s">
        <v>23</v>
      </c>
      <c r="C21" s="33" t="s">
        <v>24</v>
      </c>
      <c r="D21" s="27">
        <v>12</v>
      </c>
      <c r="E21" s="27">
        <v>12</v>
      </c>
      <c r="F21" s="27">
        <v>12</v>
      </c>
      <c r="G21" s="27">
        <v>12</v>
      </c>
      <c r="H21" s="27">
        <v>12</v>
      </c>
      <c r="I21" s="27"/>
    </row>
    <row r="22" spans="1:9" s="18" customFormat="1" ht="30">
      <c r="A22" s="23">
        <v>13</v>
      </c>
      <c r="B22" s="26" t="s">
        <v>52</v>
      </c>
      <c r="C22" s="83" t="s">
        <v>10</v>
      </c>
      <c r="D22" s="27">
        <v>0.2</v>
      </c>
      <c r="E22" s="27">
        <v>0.2</v>
      </c>
      <c r="F22" s="27">
        <v>0.1</v>
      </c>
      <c r="G22" s="27">
        <v>1.894</v>
      </c>
      <c r="H22" s="27">
        <v>0.676</v>
      </c>
      <c r="I22" s="27"/>
    </row>
    <row r="23" spans="1:9" s="18" customFormat="1" ht="15">
      <c r="A23" s="23">
        <v>14</v>
      </c>
      <c r="B23" s="35" t="s">
        <v>54</v>
      </c>
      <c r="C23" s="83" t="s">
        <v>10</v>
      </c>
      <c r="D23" s="27">
        <v>0.05</v>
      </c>
      <c r="E23" s="27">
        <v>0.05</v>
      </c>
      <c r="F23" s="27">
        <v>0.05</v>
      </c>
      <c r="G23" s="27">
        <v>0.236</v>
      </c>
      <c r="H23" s="27">
        <v>0.103</v>
      </c>
      <c r="I23" s="27"/>
    </row>
    <row r="24" spans="1:9" s="18" customFormat="1" ht="15">
      <c r="A24" s="23">
        <v>15</v>
      </c>
      <c r="B24" s="35" t="s">
        <v>25</v>
      </c>
      <c r="C24" s="83" t="s">
        <v>10</v>
      </c>
      <c r="D24" s="27">
        <v>0.1</v>
      </c>
      <c r="E24" s="80">
        <v>0.1125</v>
      </c>
      <c r="F24" s="27">
        <v>0.09</v>
      </c>
      <c r="G24" s="27">
        <v>0.794</v>
      </c>
      <c r="H24" s="27">
        <v>0.323</v>
      </c>
      <c r="I24" s="27"/>
    </row>
    <row r="25" spans="1:9" s="18" customFormat="1" ht="45">
      <c r="A25" s="23">
        <v>16</v>
      </c>
      <c r="B25" s="26" t="s">
        <v>55</v>
      </c>
      <c r="C25" s="83" t="s">
        <v>10</v>
      </c>
      <c r="D25" s="80">
        <v>0.063960215</v>
      </c>
      <c r="E25" s="80">
        <v>0.056909018</v>
      </c>
      <c r="F25" s="27">
        <v>0.02</v>
      </c>
      <c r="G25" s="27">
        <v>0.57</v>
      </c>
      <c r="H25" s="27">
        <v>0.17</v>
      </c>
      <c r="I25" s="27"/>
    </row>
    <row r="26" spans="1:6" ht="14.25">
      <c r="A26" s="39"/>
      <c r="B26" s="12"/>
      <c r="C26" s="12"/>
      <c r="D26" s="6"/>
      <c r="E26" s="6"/>
      <c r="F26" s="6"/>
    </row>
    <row r="27" spans="1:6" ht="14.25">
      <c r="A27" s="12"/>
      <c r="B27" s="12"/>
      <c r="C27" s="12"/>
      <c r="D27" s="6"/>
      <c r="E27" s="6"/>
      <c r="F27" s="6"/>
    </row>
    <row r="28" spans="1:3" ht="14.25">
      <c r="A28" s="12"/>
      <c r="B28" s="12"/>
      <c r="C28" s="12"/>
    </row>
    <row r="29" spans="1:6" ht="15.75">
      <c r="A29" s="56"/>
      <c r="B29" s="57" t="s">
        <v>12</v>
      </c>
      <c r="C29" s="57"/>
      <c r="D29" s="57"/>
      <c r="E29" s="57"/>
      <c r="F29" s="57"/>
    </row>
    <row r="30" spans="1:9" ht="16.5" customHeight="1">
      <c r="A30" s="58"/>
      <c r="B30" s="59"/>
      <c r="C30" s="43" t="s">
        <v>18</v>
      </c>
      <c r="D30" s="44"/>
      <c r="E30" s="44"/>
      <c r="F30" s="44"/>
      <c r="G30" s="44"/>
      <c r="H30" s="44"/>
      <c r="I30" s="44"/>
    </row>
    <row r="31" spans="1:9" ht="15">
      <c r="A31" s="60"/>
      <c r="B31" s="61"/>
      <c r="C31" s="61" t="s">
        <v>2</v>
      </c>
      <c r="D31" s="24">
        <v>2017</v>
      </c>
      <c r="E31" s="24">
        <v>2018</v>
      </c>
      <c r="F31" s="24">
        <v>2019</v>
      </c>
      <c r="G31" s="24">
        <v>2020</v>
      </c>
      <c r="H31" s="24">
        <v>2021</v>
      </c>
      <c r="I31" s="24">
        <v>2022</v>
      </c>
    </row>
    <row r="32" spans="1:9" ht="78.75">
      <c r="A32" s="60">
        <v>47</v>
      </c>
      <c r="B32" s="62" t="s">
        <v>64</v>
      </c>
      <c r="C32" s="63" t="s">
        <v>53</v>
      </c>
      <c r="D32" s="64">
        <f>MAX(D13,)</f>
        <v>3.08</v>
      </c>
      <c r="E32" s="64">
        <f>MAX(E13,)</f>
        <v>2.88</v>
      </c>
      <c r="F32" s="64">
        <f>MAX(F13,)</f>
        <v>4.85</v>
      </c>
      <c r="G32" s="64">
        <f>MAX(G13,)</f>
        <v>3.26</v>
      </c>
      <c r="H32" s="64">
        <f>MAX(H13,)</f>
        <v>5.19</v>
      </c>
      <c r="I32" s="64"/>
    </row>
    <row r="33" spans="1:9" ht="46.5">
      <c r="A33" s="60">
        <v>48</v>
      </c>
      <c r="B33" s="62" t="s">
        <v>59</v>
      </c>
      <c r="C33" s="63" t="s">
        <v>53</v>
      </c>
      <c r="D33" s="64">
        <v>0.68</v>
      </c>
      <c r="E33" s="64">
        <v>1.58</v>
      </c>
      <c r="F33" s="64">
        <v>1.61</v>
      </c>
      <c r="G33" s="64">
        <v>2.61</v>
      </c>
      <c r="H33" s="64">
        <v>3.61</v>
      </c>
      <c r="I33" s="64"/>
    </row>
    <row r="34" spans="1:9" ht="32.25" customHeight="1">
      <c r="A34" s="60">
        <v>49</v>
      </c>
      <c r="B34" s="62" t="s">
        <v>60</v>
      </c>
      <c r="C34" s="63" t="s">
        <v>53</v>
      </c>
      <c r="D34" s="64">
        <f>(D15)/COUNT(D15,)</f>
        <v>1.1641666665</v>
      </c>
      <c r="E34" s="64">
        <f>(E15)/COUNT(E15,)</f>
        <v>1.13375</v>
      </c>
      <c r="F34" s="64">
        <f>(F15)/COUNT(F15,)</f>
        <v>1.41</v>
      </c>
      <c r="G34" s="64">
        <f>(G15)/COUNT(G15,)</f>
        <v>1.286</v>
      </c>
      <c r="H34" s="64">
        <f>(H15)/COUNT(H15,)</f>
        <v>1.477</v>
      </c>
      <c r="I34" s="64"/>
    </row>
    <row r="35" spans="1:9" ht="15.75">
      <c r="A35" s="58"/>
      <c r="B35" s="59"/>
      <c r="C35" s="84" t="s">
        <v>35</v>
      </c>
      <c r="D35" s="84"/>
      <c r="E35" s="84"/>
      <c r="F35" s="85"/>
      <c r="G35" s="86"/>
      <c r="H35" s="86"/>
      <c r="I35" s="86"/>
    </row>
    <row r="36" spans="1:9" ht="15">
      <c r="A36" s="68"/>
      <c r="B36" s="61"/>
      <c r="C36" s="61" t="s">
        <v>2</v>
      </c>
      <c r="D36" s="24">
        <v>2017</v>
      </c>
      <c r="E36" s="24">
        <v>2018</v>
      </c>
      <c r="F36" s="24">
        <v>2019</v>
      </c>
      <c r="G36" s="24">
        <v>2020</v>
      </c>
      <c r="H36" s="24">
        <v>2021</v>
      </c>
      <c r="I36" s="24">
        <v>2022</v>
      </c>
    </row>
    <row r="37" spans="1:9" ht="46.5">
      <c r="A37" s="60">
        <v>50</v>
      </c>
      <c r="B37" s="62" t="s">
        <v>61</v>
      </c>
      <c r="C37" s="63" t="s">
        <v>3</v>
      </c>
      <c r="D37" s="64">
        <f>MAX(D22,)</f>
        <v>0.2</v>
      </c>
      <c r="E37" s="64">
        <f>MAX(E22,)</f>
        <v>0.2</v>
      </c>
      <c r="F37" s="64">
        <f>MAX(F22,)</f>
        <v>0.1</v>
      </c>
      <c r="G37" s="64">
        <f>MAX(G22,)</f>
        <v>1.894</v>
      </c>
      <c r="H37" s="64">
        <f>MAX(H22,)</f>
        <v>0.676</v>
      </c>
      <c r="I37" s="64"/>
    </row>
    <row r="38" spans="1:9" ht="46.5">
      <c r="A38" s="60">
        <v>51</v>
      </c>
      <c r="B38" s="62" t="s">
        <v>62</v>
      </c>
      <c r="C38" s="63" t="s">
        <v>3</v>
      </c>
      <c r="D38" s="64">
        <f>MIN(D23)</f>
        <v>0.05</v>
      </c>
      <c r="E38" s="64">
        <f>MIN(E23)</f>
        <v>0.05</v>
      </c>
      <c r="F38" s="64">
        <f>MIN(F23)</f>
        <v>0.05</v>
      </c>
      <c r="G38" s="64">
        <f>MIN(G23)</f>
        <v>0.236</v>
      </c>
      <c r="H38" s="64">
        <f>MIN(H23)</f>
        <v>0.103</v>
      </c>
      <c r="I38" s="64"/>
    </row>
    <row r="39" spans="1:9" ht="32.25" customHeight="1">
      <c r="A39" s="60">
        <v>52</v>
      </c>
      <c r="B39" s="62" t="s">
        <v>63</v>
      </c>
      <c r="C39" s="63" t="s">
        <v>3</v>
      </c>
      <c r="D39" s="64">
        <f>(D24)/COUNT(D24,)</f>
        <v>0.05</v>
      </c>
      <c r="E39" s="64">
        <f>(E24)/COUNT(E24,)</f>
        <v>0.05625</v>
      </c>
      <c r="F39" s="64">
        <f>(F24)/COUNT(F24,)</f>
        <v>0.045</v>
      </c>
      <c r="G39" s="64">
        <f>(G24)/COUNT(G24,)</f>
        <v>0.397</v>
      </c>
      <c r="H39" s="64">
        <f>(H24)/COUNT(H24,)</f>
        <v>0.1615</v>
      </c>
      <c r="I39" s="64"/>
    </row>
    <row r="41" spans="2:3" ht="15">
      <c r="B41" s="87" t="s">
        <v>4</v>
      </c>
      <c r="C41" s="88"/>
    </row>
    <row r="42" spans="2:3" ht="184.5" customHeight="1">
      <c r="B42" s="89" t="s">
        <v>8</v>
      </c>
      <c r="C42" s="90"/>
    </row>
    <row r="43" spans="2:3" ht="22.5" customHeight="1">
      <c r="B43" s="91" t="s">
        <v>65</v>
      </c>
      <c r="C43" s="91"/>
    </row>
    <row r="44" spans="2:3" ht="14.25">
      <c r="B44" s="92"/>
      <c r="C44" s="92"/>
    </row>
  </sheetData>
  <sheetProtection/>
  <mergeCells count="10">
    <mergeCell ref="C17:I17"/>
    <mergeCell ref="C30:I30"/>
    <mergeCell ref="B1:F1"/>
    <mergeCell ref="C8:F8"/>
    <mergeCell ref="B43:C43"/>
    <mergeCell ref="B44:C44"/>
    <mergeCell ref="B42:C42"/>
    <mergeCell ref="B29:F29"/>
    <mergeCell ref="B41:C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4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SheetLayoutView="73" zoomScalePageLayoutView="0" workbookViewId="0" topLeftCell="A1">
      <selection activeCell="E16" sqref="E16"/>
    </sheetView>
  </sheetViews>
  <sheetFormatPr defaultColWidth="9.140625" defaultRowHeight="15"/>
  <cols>
    <col min="1" max="1" width="3.7109375" style="3" customWidth="1"/>
    <col min="2" max="2" width="26.421875" style="3" customWidth="1"/>
    <col min="3" max="3" width="19.00390625" style="3" customWidth="1"/>
    <col min="4" max="4" width="21.140625" style="3" customWidth="1"/>
    <col min="5" max="5" width="19.57421875" style="3" customWidth="1"/>
    <col min="6" max="6" width="17.57421875" style="3" customWidth="1"/>
    <col min="7" max="8" width="15.140625" style="3" customWidth="1"/>
    <col min="9" max="9" width="16.421875" style="3" customWidth="1"/>
    <col min="10" max="16384" width="9.140625" style="3" customWidth="1"/>
  </cols>
  <sheetData>
    <row r="1" spans="1:6" ht="36.75" customHeight="1">
      <c r="A1" s="1"/>
      <c r="B1" s="2" t="s">
        <v>14</v>
      </c>
      <c r="C1" s="2"/>
      <c r="D1" s="2"/>
      <c r="E1" s="2"/>
      <c r="F1" s="2"/>
    </row>
    <row r="2" spans="1:6" ht="14.25">
      <c r="A2" s="4"/>
      <c r="B2" s="5"/>
      <c r="C2" s="5"/>
      <c r="D2" s="6"/>
      <c r="E2" s="6"/>
      <c r="F2" s="6"/>
    </row>
    <row r="3" spans="1:6" ht="15.75">
      <c r="A3" s="7"/>
      <c r="B3" s="8" t="s">
        <v>37</v>
      </c>
      <c r="C3" s="9" t="s">
        <v>13</v>
      </c>
      <c r="D3" s="6"/>
      <c r="E3" s="6"/>
      <c r="F3" s="6"/>
    </row>
    <row r="4" spans="1:6" ht="14.25">
      <c r="A4" s="10"/>
      <c r="B4" s="11"/>
      <c r="C4" s="12"/>
      <c r="D4" s="6"/>
      <c r="E4" s="6"/>
      <c r="F4" s="6"/>
    </row>
    <row r="5" spans="1:6" ht="15.75">
      <c r="A5" s="13"/>
      <c r="B5" s="14" t="s">
        <v>40</v>
      </c>
      <c r="C5" s="93" t="s">
        <v>41</v>
      </c>
      <c r="D5" s="6"/>
      <c r="E5" s="6"/>
      <c r="F5" s="6"/>
    </row>
    <row r="6" spans="1:6" ht="15.75">
      <c r="A6" s="13"/>
      <c r="B6" s="14"/>
      <c r="C6" s="4"/>
      <c r="D6" s="6"/>
      <c r="E6" s="6"/>
      <c r="F6" s="6"/>
    </row>
    <row r="7" spans="1:6" s="18" customFormat="1" ht="15">
      <c r="A7" s="10"/>
      <c r="B7" s="15"/>
      <c r="C7" s="52"/>
      <c r="D7" s="17"/>
      <c r="E7" s="17"/>
      <c r="F7" s="17"/>
    </row>
    <row r="8" spans="1:6" s="18" customFormat="1" ht="16.5" customHeight="1">
      <c r="A8" s="19"/>
      <c r="B8" s="20"/>
      <c r="C8" s="76" t="s">
        <v>18</v>
      </c>
      <c r="D8" s="77"/>
      <c r="E8" s="77"/>
      <c r="F8" s="78"/>
    </row>
    <row r="9" spans="1:9" s="18" customFormat="1" ht="15">
      <c r="A9" s="23"/>
      <c r="B9" s="24"/>
      <c r="C9" s="24" t="s">
        <v>19</v>
      </c>
      <c r="D9" s="24">
        <v>2017</v>
      </c>
      <c r="E9" s="24">
        <v>2018</v>
      </c>
      <c r="F9" s="24">
        <v>2019</v>
      </c>
      <c r="G9" s="24">
        <v>2020</v>
      </c>
      <c r="H9" s="24">
        <v>2021</v>
      </c>
      <c r="I9" s="24">
        <v>2022</v>
      </c>
    </row>
    <row r="10" spans="1:9" s="18" customFormat="1" ht="45">
      <c r="A10" s="23">
        <v>2</v>
      </c>
      <c r="B10" s="25" t="s">
        <v>21</v>
      </c>
      <c r="C10" s="26"/>
      <c r="D10" s="28" t="s">
        <v>20</v>
      </c>
      <c r="E10" s="28" t="s">
        <v>20</v>
      </c>
      <c r="F10" s="28" t="s">
        <v>20</v>
      </c>
      <c r="G10" s="28" t="s">
        <v>20</v>
      </c>
      <c r="H10" s="28" t="s">
        <v>20</v>
      </c>
      <c r="I10" s="28" t="s">
        <v>20</v>
      </c>
    </row>
    <row r="11" spans="1:9" s="18" customFormat="1" ht="55.5" customHeight="1">
      <c r="A11" s="23">
        <v>3</v>
      </c>
      <c r="B11" s="29" t="s">
        <v>26</v>
      </c>
      <c r="C11" s="30" t="s">
        <v>22</v>
      </c>
      <c r="D11" s="28" t="s">
        <v>44</v>
      </c>
      <c r="E11" s="28" t="s">
        <v>45</v>
      </c>
      <c r="F11" s="28" t="s">
        <v>46</v>
      </c>
      <c r="G11" s="28" t="s">
        <v>47</v>
      </c>
      <c r="H11" s="28" t="s">
        <v>48</v>
      </c>
      <c r="I11" s="28" t="s">
        <v>51</v>
      </c>
    </row>
    <row r="12" spans="1:9" s="18" customFormat="1" ht="45">
      <c r="A12" s="23">
        <v>4</v>
      </c>
      <c r="B12" s="32" t="s">
        <v>23</v>
      </c>
      <c r="C12" s="33" t="s">
        <v>24</v>
      </c>
      <c r="D12" s="27">
        <v>12</v>
      </c>
      <c r="E12" s="27">
        <v>12</v>
      </c>
      <c r="F12" s="27">
        <v>12</v>
      </c>
      <c r="G12" s="27">
        <v>12</v>
      </c>
      <c r="H12" s="27">
        <v>12</v>
      </c>
      <c r="I12" s="27">
        <v>12</v>
      </c>
    </row>
    <row r="13" spans="1:9" s="18" customFormat="1" ht="45">
      <c r="A13" s="23">
        <v>6</v>
      </c>
      <c r="B13" s="26" t="s">
        <v>52</v>
      </c>
      <c r="C13" s="33" t="s">
        <v>53</v>
      </c>
      <c r="D13" s="27">
        <v>2.72</v>
      </c>
      <c r="E13" s="27">
        <v>2.96</v>
      </c>
      <c r="F13" s="27">
        <v>1.95</v>
      </c>
      <c r="G13" s="27">
        <v>4.6</v>
      </c>
      <c r="H13" s="27">
        <v>2.3</v>
      </c>
      <c r="I13" s="27"/>
    </row>
    <row r="14" spans="1:9" s="18" customFormat="1" ht="19.5">
      <c r="A14" s="23">
        <v>7</v>
      </c>
      <c r="B14" s="35" t="s">
        <v>54</v>
      </c>
      <c r="C14" s="33" t="s">
        <v>53</v>
      </c>
      <c r="D14" s="27">
        <v>1.05</v>
      </c>
      <c r="E14" s="27">
        <v>1.3</v>
      </c>
      <c r="F14" s="27">
        <v>1.3</v>
      </c>
      <c r="G14" s="27">
        <v>1.06</v>
      </c>
      <c r="H14" s="27">
        <v>1.31</v>
      </c>
      <c r="I14" s="27"/>
    </row>
    <row r="15" spans="1:9" s="18" customFormat="1" ht="27" customHeight="1">
      <c r="A15" s="23">
        <v>8</v>
      </c>
      <c r="B15" s="35" t="s">
        <v>25</v>
      </c>
      <c r="C15" s="33" t="s">
        <v>53</v>
      </c>
      <c r="D15" s="80">
        <v>1.61666666667</v>
      </c>
      <c r="E15" s="27">
        <v>1.97</v>
      </c>
      <c r="F15" s="27">
        <v>1.56</v>
      </c>
      <c r="G15" s="27">
        <v>2.269</v>
      </c>
      <c r="H15" s="27">
        <v>1.843</v>
      </c>
      <c r="I15" s="27"/>
    </row>
    <row r="16" spans="1:9" s="18" customFormat="1" ht="85.5" customHeight="1">
      <c r="A16" s="23">
        <v>9</v>
      </c>
      <c r="B16" s="26" t="s">
        <v>55</v>
      </c>
      <c r="C16" s="33" t="s">
        <v>53</v>
      </c>
      <c r="D16" s="80">
        <v>0.446772941</v>
      </c>
      <c r="E16" s="80">
        <v>0.6543459</v>
      </c>
      <c r="F16" s="27">
        <v>0.24</v>
      </c>
      <c r="G16" s="27">
        <v>1.07</v>
      </c>
      <c r="H16" s="27">
        <v>0.33</v>
      </c>
      <c r="I16" s="27"/>
    </row>
    <row r="17" spans="1:9" s="18" customFormat="1" ht="15.75">
      <c r="A17" s="19"/>
      <c r="B17" s="20"/>
      <c r="C17" s="36" t="s">
        <v>57</v>
      </c>
      <c r="D17" s="37"/>
      <c r="E17" s="37"/>
      <c r="F17" s="37"/>
      <c r="G17" s="37"/>
      <c r="H17" s="37"/>
      <c r="I17" s="37"/>
    </row>
    <row r="18" spans="1:9" s="18" customFormat="1" ht="15">
      <c r="A18" s="23"/>
      <c r="B18" s="24"/>
      <c r="C18" s="24" t="s">
        <v>19</v>
      </c>
      <c r="D18" s="24">
        <v>2017</v>
      </c>
      <c r="E18" s="24">
        <v>2018</v>
      </c>
      <c r="F18" s="24">
        <v>2019</v>
      </c>
      <c r="G18" s="24">
        <v>2020</v>
      </c>
      <c r="H18" s="24">
        <v>2021</v>
      </c>
      <c r="I18" s="24">
        <v>2022</v>
      </c>
    </row>
    <row r="19" spans="1:9" s="18" customFormat="1" ht="45">
      <c r="A19" s="23">
        <v>10</v>
      </c>
      <c r="B19" s="25" t="s">
        <v>21</v>
      </c>
      <c r="C19" s="26"/>
      <c r="D19" s="28" t="s">
        <v>20</v>
      </c>
      <c r="E19" s="28" t="s">
        <v>20</v>
      </c>
      <c r="F19" s="28" t="s">
        <v>20</v>
      </c>
      <c r="G19" s="28" t="s">
        <v>20</v>
      </c>
      <c r="H19" s="28" t="s">
        <v>20</v>
      </c>
      <c r="I19" s="28" t="s">
        <v>20</v>
      </c>
    </row>
    <row r="20" spans="1:9" s="18" customFormat="1" ht="49.5" customHeight="1">
      <c r="A20" s="23">
        <v>11</v>
      </c>
      <c r="B20" s="29" t="s">
        <v>26</v>
      </c>
      <c r="C20" s="30" t="s">
        <v>22</v>
      </c>
      <c r="D20" s="28" t="s">
        <v>44</v>
      </c>
      <c r="E20" s="28" t="s">
        <v>45</v>
      </c>
      <c r="F20" s="28" t="s">
        <v>46</v>
      </c>
      <c r="G20" s="28" t="s">
        <v>47</v>
      </c>
      <c r="H20" s="28" t="s">
        <v>48</v>
      </c>
      <c r="I20" s="28" t="s">
        <v>51</v>
      </c>
    </row>
    <row r="21" spans="1:9" s="18" customFormat="1" ht="45">
      <c r="A21" s="23">
        <v>12</v>
      </c>
      <c r="B21" s="32" t="s">
        <v>23</v>
      </c>
      <c r="C21" s="33" t="s">
        <v>24</v>
      </c>
      <c r="D21" s="27">
        <v>12</v>
      </c>
      <c r="E21" s="27">
        <v>12</v>
      </c>
      <c r="F21" s="27">
        <v>12</v>
      </c>
      <c r="G21" s="27">
        <v>12</v>
      </c>
      <c r="H21" s="27">
        <v>12</v>
      </c>
      <c r="I21" s="27"/>
    </row>
    <row r="22" spans="1:9" s="18" customFormat="1" ht="45">
      <c r="A22" s="23">
        <v>13</v>
      </c>
      <c r="B22" s="26" t="s">
        <v>52</v>
      </c>
      <c r="C22" s="83" t="s">
        <v>10</v>
      </c>
      <c r="D22" s="27">
        <v>8.68</v>
      </c>
      <c r="E22" s="27">
        <v>0.32</v>
      </c>
      <c r="F22" s="27">
        <v>0.26</v>
      </c>
      <c r="G22" s="27">
        <v>0.6</v>
      </c>
      <c r="H22" s="27">
        <v>0.13</v>
      </c>
      <c r="I22" s="27"/>
    </row>
    <row r="23" spans="1:9" s="18" customFormat="1" ht="15">
      <c r="A23" s="23">
        <v>14</v>
      </c>
      <c r="B23" s="35" t="s">
        <v>54</v>
      </c>
      <c r="C23" s="83" t="s">
        <v>10</v>
      </c>
      <c r="D23" s="27">
        <v>2</v>
      </c>
      <c r="E23" s="27">
        <v>0.03</v>
      </c>
      <c r="F23" s="27">
        <v>0.017</v>
      </c>
      <c r="G23" s="27">
        <v>0.039</v>
      </c>
      <c r="H23" s="27">
        <v>0.1</v>
      </c>
      <c r="I23" s="27"/>
    </row>
    <row r="24" spans="1:9" s="18" customFormat="1" ht="22.5" customHeight="1">
      <c r="A24" s="23">
        <v>15</v>
      </c>
      <c r="B24" s="35" t="s">
        <v>25</v>
      </c>
      <c r="C24" s="83" t="s">
        <v>10</v>
      </c>
      <c r="D24" s="80">
        <v>4.055454545</v>
      </c>
      <c r="E24" s="80">
        <v>0.119166667</v>
      </c>
      <c r="F24" s="27">
        <v>0.14</v>
      </c>
      <c r="G24" s="80">
        <v>0.207</v>
      </c>
      <c r="H24" s="94">
        <v>0.119</v>
      </c>
      <c r="I24" s="94"/>
    </row>
    <row r="25" spans="1:9" s="18" customFormat="1" ht="75" customHeight="1">
      <c r="A25" s="23">
        <v>16</v>
      </c>
      <c r="B25" s="26" t="s">
        <v>55</v>
      </c>
      <c r="C25" s="83" t="s">
        <v>10</v>
      </c>
      <c r="D25" s="80">
        <v>2.149690041</v>
      </c>
      <c r="E25" s="80">
        <v>0.083498322</v>
      </c>
      <c r="F25" s="27">
        <v>0.08</v>
      </c>
      <c r="G25" s="80">
        <v>0.17</v>
      </c>
      <c r="H25" s="80"/>
      <c r="I25" s="80"/>
    </row>
    <row r="26" spans="1:6" ht="14.25">
      <c r="A26" s="39"/>
      <c r="B26" s="12"/>
      <c r="C26" s="12"/>
      <c r="D26" s="6"/>
      <c r="E26" s="6"/>
      <c r="F26" s="6"/>
    </row>
    <row r="27" spans="1:6" s="41" customFormat="1" ht="13.5" customHeight="1">
      <c r="A27" s="13"/>
      <c r="B27" s="14" t="s">
        <v>5</v>
      </c>
      <c r="C27" s="4"/>
      <c r="D27" s="40"/>
      <c r="E27" s="40"/>
      <c r="F27" s="40"/>
    </row>
    <row r="28" spans="1:6" s="41" customFormat="1" ht="15.75">
      <c r="A28" s="13"/>
      <c r="B28" s="14"/>
      <c r="C28" s="4"/>
      <c r="D28" s="40"/>
      <c r="E28" s="40"/>
      <c r="F28" s="40"/>
    </row>
    <row r="29" spans="1:6" s="41" customFormat="1" ht="16.5" customHeight="1">
      <c r="A29" s="10"/>
      <c r="B29" s="15"/>
      <c r="C29" s="52"/>
      <c r="D29" s="40"/>
      <c r="E29" s="40"/>
      <c r="F29" s="40"/>
    </row>
    <row r="30" spans="1:6" s="41" customFormat="1" ht="16.5" customHeight="1">
      <c r="A30" s="42"/>
      <c r="B30" s="20"/>
      <c r="C30" s="76" t="s">
        <v>18</v>
      </c>
      <c r="D30" s="77"/>
      <c r="E30" s="77"/>
      <c r="F30" s="78"/>
    </row>
    <row r="31" spans="1:9" ht="15">
      <c r="A31" s="45"/>
      <c r="B31" s="24"/>
      <c r="C31" s="24" t="s">
        <v>19</v>
      </c>
      <c r="D31" s="24">
        <v>2017</v>
      </c>
      <c r="E31" s="24">
        <v>2018</v>
      </c>
      <c r="F31" s="24">
        <v>2019</v>
      </c>
      <c r="G31" s="24">
        <v>2020</v>
      </c>
      <c r="H31" s="24">
        <v>2021</v>
      </c>
      <c r="I31" s="24">
        <v>2022</v>
      </c>
    </row>
    <row r="32" spans="1:9" ht="15">
      <c r="A32" s="45">
        <v>18</v>
      </c>
      <c r="B32" s="25" t="s">
        <v>21</v>
      </c>
      <c r="C32" s="26"/>
      <c r="D32" s="95"/>
      <c r="E32" s="95"/>
      <c r="F32" s="95"/>
      <c r="G32" s="95"/>
      <c r="H32" s="95"/>
      <c r="I32" s="95"/>
    </row>
    <row r="33" spans="1:9" ht="49.5" customHeight="1">
      <c r="A33" s="45">
        <v>19</v>
      </c>
      <c r="B33" s="29" t="s">
        <v>26</v>
      </c>
      <c r="C33" s="30" t="s">
        <v>22</v>
      </c>
      <c r="D33" s="95"/>
      <c r="E33" s="95"/>
      <c r="F33" s="95"/>
      <c r="G33" s="95"/>
      <c r="H33" s="95"/>
      <c r="I33" s="95"/>
    </row>
    <row r="34" spans="1:9" ht="45">
      <c r="A34" s="45">
        <v>20</v>
      </c>
      <c r="B34" s="32" t="s">
        <v>23</v>
      </c>
      <c r="C34" s="33" t="s">
        <v>24</v>
      </c>
      <c r="D34" s="95"/>
      <c r="E34" s="95"/>
      <c r="F34" s="95"/>
      <c r="G34" s="95"/>
      <c r="H34" s="95"/>
      <c r="I34" s="95"/>
    </row>
    <row r="35" spans="1:9" ht="45">
      <c r="A35" s="45">
        <v>21</v>
      </c>
      <c r="B35" s="26" t="s">
        <v>52</v>
      </c>
      <c r="C35" s="33" t="s">
        <v>53</v>
      </c>
      <c r="D35" s="95"/>
      <c r="E35" s="95"/>
      <c r="F35" s="95"/>
      <c r="G35" s="95"/>
      <c r="H35" s="95"/>
      <c r="I35" s="95"/>
    </row>
    <row r="36" spans="1:9" ht="19.5">
      <c r="A36" s="45">
        <v>22</v>
      </c>
      <c r="B36" s="35" t="s">
        <v>54</v>
      </c>
      <c r="C36" s="33" t="s">
        <v>53</v>
      </c>
      <c r="D36" s="95"/>
      <c r="E36" s="95"/>
      <c r="F36" s="95"/>
      <c r="G36" s="95"/>
      <c r="H36" s="95"/>
      <c r="I36" s="95"/>
    </row>
    <row r="37" spans="1:9" ht="19.5">
      <c r="A37" s="45">
        <v>23</v>
      </c>
      <c r="B37" s="35" t="s">
        <v>25</v>
      </c>
      <c r="C37" s="33" t="s">
        <v>53</v>
      </c>
      <c r="D37" s="95"/>
      <c r="E37" s="95"/>
      <c r="F37" s="95"/>
      <c r="G37" s="95"/>
      <c r="H37" s="95"/>
      <c r="I37" s="95"/>
    </row>
    <row r="38" spans="1:9" ht="75">
      <c r="A38" s="45">
        <v>24</v>
      </c>
      <c r="B38" s="26" t="s">
        <v>55</v>
      </c>
      <c r="C38" s="33" t="s">
        <v>53</v>
      </c>
      <c r="D38" s="95"/>
      <c r="E38" s="95"/>
      <c r="F38" s="95"/>
      <c r="G38" s="95"/>
      <c r="H38" s="95"/>
      <c r="I38" s="95"/>
    </row>
    <row r="39" spans="1:6" ht="15.75">
      <c r="A39" s="42"/>
      <c r="B39" s="20"/>
      <c r="C39" s="81" t="s">
        <v>66</v>
      </c>
      <c r="D39" s="82"/>
      <c r="E39" s="82"/>
      <c r="F39" s="96"/>
    </row>
    <row r="40" spans="1:9" ht="15">
      <c r="A40" s="45"/>
      <c r="B40" s="24"/>
      <c r="C40" s="24" t="s">
        <v>19</v>
      </c>
      <c r="D40" s="24">
        <v>2017</v>
      </c>
      <c r="E40" s="24">
        <v>2018</v>
      </c>
      <c r="F40" s="24">
        <v>2019</v>
      </c>
      <c r="G40" s="24">
        <v>2020</v>
      </c>
      <c r="H40" s="24">
        <v>2021</v>
      </c>
      <c r="I40" s="24">
        <v>2022</v>
      </c>
    </row>
    <row r="41" spans="1:9" ht="15">
      <c r="A41" s="45">
        <v>25</v>
      </c>
      <c r="B41" s="25" t="s">
        <v>21</v>
      </c>
      <c r="C41" s="26"/>
      <c r="D41" s="95"/>
      <c r="E41" s="95"/>
      <c r="F41" s="95"/>
      <c r="G41" s="95"/>
      <c r="H41" s="95"/>
      <c r="I41" s="95"/>
    </row>
    <row r="42" spans="1:9" ht="49.5" customHeight="1">
      <c r="A42" s="45">
        <v>26</v>
      </c>
      <c r="B42" s="29" t="s">
        <v>26</v>
      </c>
      <c r="C42" s="30" t="s">
        <v>22</v>
      </c>
      <c r="D42" s="95"/>
      <c r="E42" s="95"/>
      <c r="F42" s="95"/>
      <c r="G42" s="95"/>
      <c r="H42" s="95"/>
      <c r="I42" s="95"/>
    </row>
    <row r="43" spans="1:9" ht="45">
      <c r="A43" s="45">
        <v>27</v>
      </c>
      <c r="B43" s="32" t="s">
        <v>23</v>
      </c>
      <c r="C43" s="33" t="s">
        <v>24</v>
      </c>
      <c r="D43" s="95"/>
      <c r="E43" s="95"/>
      <c r="F43" s="95"/>
      <c r="G43" s="95"/>
      <c r="H43" s="95"/>
      <c r="I43" s="95"/>
    </row>
    <row r="44" spans="1:9" ht="45">
      <c r="A44" s="45">
        <v>28</v>
      </c>
      <c r="B44" s="26" t="s">
        <v>52</v>
      </c>
      <c r="C44" s="33" t="s">
        <v>3</v>
      </c>
      <c r="D44" s="95"/>
      <c r="E44" s="95"/>
      <c r="F44" s="95"/>
      <c r="G44" s="95"/>
      <c r="H44" s="95"/>
      <c r="I44" s="95"/>
    </row>
    <row r="45" spans="1:9" ht="15">
      <c r="A45" s="45">
        <v>29</v>
      </c>
      <c r="B45" s="35" t="s">
        <v>54</v>
      </c>
      <c r="C45" s="33" t="s">
        <v>3</v>
      </c>
      <c r="D45" s="95"/>
      <c r="E45" s="95"/>
      <c r="F45" s="95"/>
      <c r="G45" s="95"/>
      <c r="H45" s="95"/>
      <c r="I45" s="95"/>
    </row>
    <row r="46" spans="1:9" ht="15">
      <c r="A46" s="45">
        <v>30</v>
      </c>
      <c r="B46" s="35" t="s">
        <v>25</v>
      </c>
      <c r="C46" s="33" t="s">
        <v>3</v>
      </c>
      <c r="D46" s="95"/>
      <c r="E46" s="95"/>
      <c r="F46" s="95"/>
      <c r="G46" s="95"/>
      <c r="H46" s="95"/>
      <c r="I46" s="95"/>
    </row>
    <row r="47" spans="1:9" ht="75">
      <c r="A47" s="45">
        <v>31</v>
      </c>
      <c r="B47" s="26" t="s">
        <v>55</v>
      </c>
      <c r="C47" s="33" t="s">
        <v>3</v>
      </c>
      <c r="D47" s="95"/>
      <c r="E47" s="95"/>
      <c r="F47" s="95"/>
      <c r="G47" s="95"/>
      <c r="H47" s="95"/>
      <c r="I47" s="95"/>
    </row>
    <row r="48" spans="1:6" ht="15">
      <c r="A48" s="10"/>
      <c r="B48" s="51"/>
      <c r="C48" s="51"/>
      <c r="D48" s="6"/>
      <c r="E48" s="6"/>
      <c r="F48" s="6"/>
    </row>
    <row r="49" spans="1:6" ht="15.75">
      <c r="A49" s="13"/>
      <c r="B49" s="14" t="s">
        <v>6</v>
      </c>
      <c r="C49" s="4"/>
      <c r="D49" s="6"/>
      <c r="E49" s="6"/>
      <c r="F49" s="6"/>
    </row>
    <row r="50" spans="1:6" ht="15.75">
      <c r="A50" s="13"/>
      <c r="B50" s="14"/>
      <c r="C50" s="4"/>
      <c r="D50" s="6"/>
      <c r="E50" s="6"/>
      <c r="F50" s="6"/>
    </row>
    <row r="51" spans="1:6" ht="15">
      <c r="A51" s="53"/>
      <c r="B51" s="15"/>
      <c r="C51" s="52"/>
      <c r="D51" s="6"/>
      <c r="E51" s="6"/>
      <c r="F51" s="6"/>
    </row>
    <row r="52" spans="1:9" ht="16.5" customHeight="1">
      <c r="A52" s="42"/>
      <c r="B52" s="20"/>
      <c r="C52" s="21" t="s">
        <v>18</v>
      </c>
      <c r="D52" s="22"/>
      <c r="E52" s="22"/>
      <c r="F52" s="22"/>
      <c r="G52" s="22"/>
      <c r="H52" s="22"/>
      <c r="I52" s="22"/>
    </row>
    <row r="53" spans="1:9" ht="15">
      <c r="A53" s="45"/>
      <c r="B53" s="24"/>
      <c r="C53" s="24" t="s">
        <v>19</v>
      </c>
      <c r="D53" s="24">
        <v>2017</v>
      </c>
      <c r="E53" s="24">
        <v>2018</v>
      </c>
      <c r="F53" s="24">
        <v>2019</v>
      </c>
      <c r="G53" s="24">
        <v>2020</v>
      </c>
      <c r="H53" s="24">
        <v>2021</v>
      </c>
      <c r="I53" s="24">
        <v>2022</v>
      </c>
    </row>
    <row r="54" spans="1:9" ht="15">
      <c r="A54" s="45">
        <v>33</v>
      </c>
      <c r="B54" s="25" t="s">
        <v>21</v>
      </c>
      <c r="C54" s="26"/>
      <c r="D54" s="95"/>
      <c r="E54" s="95"/>
      <c r="F54" s="95"/>
      <c r="G54" s="95"/>
      <c r="H54" s="95"/>
      <c r="I54" s="95"/>
    </row>
    <row r="55" spans="1:9" ht="49.5" customHeight="1">
      <c r="A55" s="45">
        <v>34</v>
      </c>
      <c r="B55" s="29" t="s">
        <v>26</v>
      </c>
      <c r="C55" s="30" t="s">
        <v>22</v>
      </c>
      <c r="D55" s="95"/>
      <c r="E55" s="95"/>
      <c r="F55" s="95"/>
      <c r="G55" s="95"/>
      <c r="H55" s="95"/>
      <c r="I55" s="95"/>
    </row>
    <row r="56" spans="1:9" ht="45">
      <c r="A56" s="45">
        <v>35</v>
      </c>
      <c r="B56" s="32" t="s">
        <v>23</v>
      </c>
      <c r="C56" s="33" t="s">
        <v>24</v>
      </c>
      <c r="D56" s="95"/>
      <c r="E56" s="95"/>
      <c r="F56" s="95"/>
      <c r="G56" s="95"/>
      <c r="H56" s="95"/>
      <c r="I56" s="95"/>
    </row>
    <row r="57" spans="1:9" ht="45">
      <c r="A57" s="45">
        <v>36</v>
      </c>
      <c r="B57" s="26" t="s">
        <v>52</v>
      </c>
      <c r="C57" s="33" t="s">
        <v>53</v>
      </c>
      <c r="D57" s="95"/>
      <c r="E57" s="95"/>
      <c r="F57" s="95"/>
      <c r="G57" s="95"/>
      <c r="H57" s="95"/>
      <c r="I57" s="95"/>
    </row>
    <row r="58" spans="1:9" ht="19.5">
      <c r="A58" s="45">
        <v>37</v>
      </c>
      <c r="B58" s="35" t="s">
        <v>54</v>
      </c>
      <c r="C58" s="33" t="s">
        <v>53</v>
      </c>
      <c r="D58" s="95"/>
      <c r="E58" s="95"/>
      <c r="F58" s="95"/>
      <c r="G58" s="95"/>
      <c r="H58" s="95"/>
      <c r="I58" s="95"/>
    </row>
    <row r="59" spans="1:9" ht="19.5">
      <c r="A59" s="45">
        <v>38</v>
      </c>
      <c r="B59" s="35" t="s">
        <v>25</v>
      </c>
      <c r="C59" s="33" t="s">
        <v>53</v>
      </c>
      <c r="D59" s="95"/>
      <c r="E59" s="95"/>
      <c r="F59" s="95"/>
      <c r="G59" s="95"/>
      <c r="H59" s="95"/>
      <c r="I59" s="95"/>
    </row>
    <row r="60" spans="1:9" ht="75">
      <c r="A60" s="45">
        <v>39</v>
      </c>
      <c r="B60" s="26" t="s">
        <v>55</v>
      </c>
      <c r="C60" s="33" t="s">
        <v>53</v>
      </c>
      <c r="D60" s="95"/>
      <c r="E60" s="95"/>
      <c r="F60" s="95"/>
      <c r="G60" s="95"/>
      <c r="H60" s="95"/>
      <c r="I60" s="95"/>
    </row>
    <row r="61" spans="1:9" ht="15.75">
      <c r="A61" s="42"/>
      <c r="B61" s="20"/>
      <c r="C61" s="81" t="s">
        <v>7</v>
      </c>
      <c r="D61" s="82"/>
      <c r="E61" s="82"/>
      <c r="F61" s="82"/>
      <c r="G61" s="82"/>
      <c r="H61" s="82"/>
      <c r="I61" s="82"/>
    </row>
    <row r="62" spans="1:9" ht="15">
      <c r="A62" s="45"/>
      <c r="B62" s="24"/>
      <c r="C62" s="24" t="s">
        <v>19</v>
      </c>
      <c r="D62" s="24">
        <v>2017</v>
      </c>
      <c r="E62" s="24">
        <v>2018</v>
      </c>
      <c r="F62" s="24">
        <v>2019</v>
      </c>
      <c r="G62" s="24">
        <v>2020</v>
      </c>
      <c r="H62" s="24">
        <v>2021</v>
      </c>
      <c r="I62" s="24">
        <v>2022</v>
      </c>
    </row>
    <row r="63" spans="1:9" ht="15">
      <c r="A63" s="45">
        <v>40</v>
      </c>
      <c r="B63" s="25" t="s">
        <v>21</v>
      </c>
      <c r="C63" s="26"/>
      <c r="D63" s="95"/>
      <c r="E63" s="95"/>
      <c r="F63" s="95"/>
      <c r="G63" s="95"/>
      <c r="H63" s="95"/>
      <c r="I63" s="95"/>
    </row>
    <row r="64" spans="1:9" ht="49.5" customHeight="1">
      <c r="A64" s="45">
        <v>41</v>
      </c>
      <c r="B64" s="29" t="s">
        <v>26</v>
      </c>
      <c r="C64" s="30" t="s">
        <v>22</v>
      </c>
      <c r="D64" s="95"/>
      <c r="E64" s="95"/>
      <c r="F64" s="95"/>
      <c r="G64" s="95"/>
      <c r="H64" s="95"/>
      <c r="I64" s="95"/>
    </row>
    <row r="65" spans="1:9" ht="45">
      <c r="A65" s="45">
        <v>42</v>
      </c>
      <c r="B65" s="32" t="s">
        <v>23</v>
      </c>
      <c r="C65" s="33" t="s">
        <v>24</v>
      </c>
      <c r="D65" s="95"/>
      <c r="E65" s="95"/>
      <c r="F65" s="95"/>
      <c r="G65" s="95"/>
      <c r="H65" s="95"/>
      <c r="I65" s="95"/>
    </row>
    <row r="66" spans="1:9" ht="45">
      <c r="A66" s="45">
        <v>43</v>
      </c>
      <c r="B66" s="26" t="s">
        <v>52</v>
      </c>
      <c r="C66" s="79" t="s">
        <v>3</v>
      </c>
      <c r="D66" s="95"/>
      <c r="E66" s="95"/>
      <c r="F66" s="95"/>
      <c r="G66" s="95"/>
      <c r="H66" s="95"/>
      <c r="I66" s="95"/>
    </row>
    <row r="67" spans="1:9" ht="15">
      <c r="A67" s="45">
        <v>44</v>
      </c>
      <c r="B67" s="35" t="s">
        <v>54</v>
      </c>
      <c r="C67" s="79" t="s">
        <v>3</v>
      </c>
      <c r="D67" s="95"/>
      <c r="E67" s="95"/>
      <c r="F67" s="95"/>
      <c r="G67" s="95"/>
      <c r="H67" s="95"/>
      <c r="I67" s="95"/>
    </row>
    <row r="68" spans="1:9" ht="15">
      <c r="A68" s="45">
        <v>45</v>
      </c>
      <c r="B68" s="35" t="s">
        <v>25</v>
      </c>
      <c r="C68" s="79" t="s">
        <v>3</v>
      </c>
      <c r="D68" s="95"/>
      <c r="E68" s="95"/>
      <c r="F68" s="95"/>
      <c r="G68" s="95"/>
      <c r="H68" s="95"/>
      <c r="I68" s="95"/>
    </row>
    <row r="69" spans="1:9" ht="75">
      <c r="A69" s="45">
        <v>46</v>
      </c>
      <c r="B69" s="26" t="s">
        <v>55</v>
      </c>
      <c r="C69" s="79" t="s">
        <v>3</v>
      </c>
      <c r="D69" s="95"/>
      <c r="E69" s="95"/>
      <c r="F69" s="95"/>
      <c r="G69" s="95"/>
      <c r="H69" s="95"/>
      <c r="I69" s="95"/>
    </row>
    <row r="70" spans="1:6" ht="14.25">
      <c r="A70" s="12"/>
      <c r="B70" s="12"/>
      <c r="C70" s="12"/>
      <c r="D70" s="6"/>
      <c r="E70" s="6"/>
      <c r="F70" s="6"/>
    </row>
    <row r="71" spans="1:3" ht="14.25">
      <c r="A71" s="12"/>
      <c r="B71" s="12"/>
      <c r="C71" s="12"/>
    </row>
    <row r="72" spans="1:6" ht="15.75">
      <c r="A72" s="56"/>
      <c r="B72" s="97" t="s">
        <v>11</v>
      </c>
      <c r="C72" s="97"/>
      <c r="D72" s="97"/>
      <c r="E72" s="97"/>
      <c r="F72" s="97"/>
    </row>
    <row r="73" spans="1:9" ht="16.5" customHeight="1">
      <c r="A73" s="58"/>
      <c r="B73" s="59"/>
      <c r="C73" s="43" t="s">
        <v>18</v>
      </c>
      <c r="D73" s="44"/>
      <c r="E73" s="44"/>
      <c r="F73" s="44"/>
      <c r="G73" s="44"/>
      <c r="H73" s="44"/>
      <c r="I73" s="44"/>
    </row>
    <row r="74" spans="1:6" ht="15">
      <c r="A74" s="60"/>
      <c r="B74" s="61"/>
      <c r="C74" s="61" t="s">
        <v>2</v>
      </c>
      <c r="D74" s="24">
        <v>2017</v>
      </c>
      <c r="E74" s="24">
        <v>2018</v>
      </c>
      <c r="F74" s="24">
        <v>2019</v>
      </c>
    </row>
    <row r="75" spans="1:9" ht="77.25">
      <c r="A75" s="60">
        <v>47</v>
      </c>
      <c r="B75" s="62" t="s">
        <v>58</v>
      </c>
      <c r="C75" s="63" t="s">
        <v>53</v>
      </c>
      <c r="D75" s="64">
        <f>MAX(D13,)</f>
        <v>2.72</v>
      </c>
      <c r="E75" s="64">
        <f>MAX(E13,)</f>
        <v>2.96</v>
      </c>
      <c r="F75" s="64">
        <f>MAX(F13,)</f>
        <v>1.95</v>
      </c>
      <c r="G75" s="64">
        <f>MAX(G13,)</f>
        <v>4.6</v>
      </c>
      <c r="H75" s="64">
        <f>MAX(H13,)</f>
        <v>2.3</v>
      </c>
      <c r="I75" s="64"/>
    </row>
    <row r="76" spans="1:9" ht="77.25">
      <c r="A76" s="60">
        <v>48</v>
      </c>
      <c r="B76" s="62" t="s">
        <v>59</v>
      </c>
      <c r="C76" s="63" t="s">
        <v>53</v>
      </c>
      <c r="D76" s="64">
        <f>MIN(D14,D36,D58)</f>
        <v>1.05</v>
      </c>
      <c r="E76" s="64">
        <f>MIN(E14,E36,E58)</f>
        <v>1.3</v>
      </c>
      <c r="F76" s="64">
        <f>MIN(F14,F36,F58)</f>
        <v>1.3</v>
      </c>
      <c r="G76" s="64">
        <f>MIN(G14,G36,G58)</f>
        <v>1.06</v>
      </c>
      <c r="H76" s="64">
        <f>MIN(H14,H36,H58)</f>
        <v>1.31</v>
      </c>
      <c r="I76" s="64"/>
    </row>
    <row r="77" spans="1:9" ht="32.25" customHeight="1">
      <c r="A77" s="60">
        <v>49</v>
      </c>
      <c r="B77" s="62" t="s">
        <v>60</v>
      </c>
      <c r="C77" s="63" t="s">
        <v>53</v>
      </c>
      <c r="D77" s="65">
        <f>(D15+D37+D59)/COUNT(D15,D37,D59)</f>
        <v>1.61666666667</v>
      </c>
      <c r="E77" s="64">
        <f>(E15+E37+E59)/COUNT(E15,E37,E59)</f>
        <v>1.97</v>
      </c>
      <c r="F77" s="64">
        <f>(F15+F37+F59)/COUNT(F15,F37,F59)</f>
        <v>1.56</v>
      </c>
      <c r="G77" s="64">
        <f>(G15+G37+G59)/COUNT(G15,G37,G59)</f>
        <v>2.269</v>
      </c>
      <c r="H77" s="64">
        <f>(H15+H37+H59)/COUNT(H15,H37,H59)</f>
        <v>1.843</v>
      </c>
      <c r="I77" s="64"/>
    </row>
    <row r="78" spans="1:9" ht="15.75">
      <c r="A78" s="58"/>
      <c r="B78" s="59"/>
      <c r="C78" s="66" t="s">
        <v>66</v>
      </c>
      <c r="D78" s="67"/>
      <c r="E78" s="67"/>
      <c r="F78" s="67"/>
      <c r="G78" s="67"/>
      <c r="H78" s="67"/>
      <c r="I78" s="67"/>
    </row>
    <row r="79" spans="1:9" ht="15">
      <c r="A79" s="68"/>
      <c r="B79" s="61"/>
      <c r="C79" s="61" t="s">
        <v>2</v>
      </c>
      <c r="D79" s="24">
        <v>2017</v>
      </c>
      <c r="E79" s="24">
        <v>2018</v>
      </c>
      <c r="F79" s="24">
        <v>2019</v>
      </c>
      <c r="G79" s="24">
        <v>2020</v>
      </c>
      <c r="H79" s="24">
        <v>2021</v>
      </c>
      <c r="I79" s="24"/>
    </row>
    <row r="80" spans="1:9" ht="77.25">
      <c r="A80" s="60">
        <v>50</v>
      </c>
      <c r="B80" s="62" t="s">
        <v>61</v>
      </c>
      <c r="C80" s="63" t="s">
        <v>3</v>
      </c>
      <c r="D80" s="64">
        <f>MAX(D22,D44,D66)</f>
        <v>8.68</v>
      </c>
      <c r="E80" s="64">
        <f>MAX(E22,E44,E66)</f>
        <v>0.32</v>
      </c>
      <c r="F80" s="64">
        <f>MAX(F22,F44,F66)</f>
        <v>0.26</v>
      </c>
      <c r="G80" s="64">
        <f>MAX(G22,G44,G66)</f>
        <v>0.6</v>
      </c>
      <c r="H80" s="64">
        <f>MAX(H22,H44,H66)</f>
        <v>0.13</v>
      </c>
      <c r="I80" s="64"/>
    </row>
    <row r="81" spans="1:9" ht="77.25">
      <c r="A81" s="60">
        <v>51</v>
      </c>
      <c r="B81" s="62" t="s">
        <v>62</v>
      </c>
      <c r="C81" s="63" t="s">
        <v>3</v>
      </c>
      <c r="D81" s="64">
        <f>MIN(D23,D45,D67)</f>
        <v>2</v>
      </c>
      <c r="E81" s="64">
        <f>MIN(E23,E45,E67)</f>
        <v>0.03</v>
      </c>
      <c r="F81" s="64">
        <f>MIN(F23,F45,F67)</f>
        <v>0.017</v>
      </c>
      <c r="G81" s="64">
        <f>MIN(G23,G45,G67)</f>
        <v>0.039</v>
      </c>
      <c r="H81" s="64">
        <f>MIN(H23,H45,H67)</f>
        <v>0.1</v>
      </c>
      <c r="I81" s="64"/>
    </row>
    <row r="82" spans="1:9" ht="32.25" customHeight="1">
      <c r="A82" s="60">
        <v>52</v>
      </c>
      <c r="B82" s="62" t="s">
        <v>63</v>
      </c>
      <c r="C82" s="63" t="s">
        <v>3</v>
      </c>
      <c r="D82" s="98">
        <f>(D24+D46+D68)/COUNT(D24,D46,D68)</f>
        <v>4.055454545</v>
      </c>
      <c r="E82" s="98">
        <f>(E24+E46+E68)/COUNT(E24,E46,E68)</f>
        <v>0.119166667</v>
      </c>
      <c r="F82" s="98">
        <f>(F24+F46+F68)/COUNT(F24,F46,F68)</f>
        <v>0.14</v>
      </c>
      <c r="G82" s="98">
        <f>(G24+G46+G68)/COUNT(G24,G46,G68)</f>
        <v>0.207</v>
      </c>
      <c r="H82" s="98">
        <f>(H24+H46+H68)/COUNT(H24,H46,H68)</f>
        <v>0.119</v>
      </c>
      <c r="I82" s="98"/>
    </row>
    <row r="84" spans="2:3" ht="15">
      <c r="B84" s="87" t="s">
        <v>4</v>
      </c>
      <c r="C84" s="88"/>
    </row>
    <row r="85" spans="2:3" ht="188.25" customHeight="1">
      <c r="B85" s="89" t="s">
        <v>8</v>
      </c>
      <c r="C85" s="90"/>
    </row>
    <row r="86" spans="2:3" ht="14.25">
      <c r="B86" s="75" t="s">
        <v>0</v>
      </c>
      <c r="C86" s="99"/>
    </row>
    <row r="87" spans="2:3" ht="15.75">
      <c r="B87" s="100" t="s">
        <v>65</v>
      </c>
      <c r="C87" s="100"/>
    </row>
  </sheetData>
  <sheetProtection/>
  <mergeCells count="14">
    <mergeCell ref="B1:F1"/>
    <mergeCell ref="B72:F72"/>
    <mergeCell ref="C17:I17"/>
    <mergeCell ref="C52:I52"/>
    <mergeCell ref="C61:I61"/>
    <mergeCell ref="C73:I73"/>
    <mergeCell ref="C78:I78"/>
    <mergeCell ref="B84:C84"/>
    <mergeCell ref="C8:F8"/>
    <mergeCell ref="B87:C87"/>
    <mergeCell ref="B86:C86"/>
    <mergeCell ref="B85:C85"/>
    <mergeCell ref="C30:F30"/>
    <mergeCell ref="C39:F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4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2020-02-12T06:45:58Z</cp:lastPrinted>
  <dcterms:created xsi:type="dcterms:W3CDTF">2011-05-01T09:55:58Z</dcterms:created>
  <dcterms:modified xsi:type="dcterms:W3CDTF">2023-12-04T04:51:30Z</dcterms:modified>
  <cp:category/>
  <cp:version/>
  <cp:contentType/>
  <cp:contentStatus/>
</cp:coreProperties>
</file>